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4-25\"/>
    </mc:Choice>
  </mc:AlternateContent>
  <xr:revisionPtr revIDLastSave="0" documentId="8_{BC1D1F2D-FD6A-463B-8FF7-C013476A8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E110" i="1"/>
  <c r="E108" i="1"/>
  <c r="E7" i="1"/>
  <c r="E63" i="1"/>
  <c r="B107" i="1"/>
  <c r="B109" i="1" l="1"/>
  <c r="B108" i="1"/>
  <c r="E89" i="1" l="1"/>
  <c r="E38" i="1"/>
  <c r="B104" i="1" l="1"/>
  <c r="C108" i="1"/>
  <c r="D108" i="1"/>
  <c r="C101" i="1"/>
  <c r="C104" i="1" s="1"/>
  <c r="E46" i="1"/>
  <c r="E75" i="1"/>
  <c r="B94" i="1"/>
  <c r="E58" i="1"/>
  <c r="E53" i="1"/>
  <c r="E17" i="1"/>
  <c r="E32" i="1"/>
  <c r="E27" i="1"/>
  <c r="D109" i="1"/>
  <c r="D89" i="1"/>
  <c r="D68" i="1"/>
  <c r="D63" i="1"/>
  <c r="D58" i="1"/>
  <c r="D53" i="1"/>
  <c r="D38" i="1"/>
  <c r="D17" i="1"/>
  <c r="D7" i="1"/>
  <c r="C109" i="1"/>
  <c r="C94" i="1"/>
  <c r="D91" i="1" s="1"/>
  <c r="B99" i="1"/>
  <c r="B22" i="1"/>
  <c r="C7" i="1"/>
  <c r="C38" i="1"/>
  <c r="D94" i="1" l="1"/>
  <c r="D101" i="1"/>
  <c r="D104" i="1" s="1"/>
  <c r="C32" i="1"/>
  <c r="C17" i="1"/>
  <c r="C46" i="1"/>
  <c r="D42" i="1" s="1"/>
  <c r="D46" i="1" s="1"/>
  <c r="C53" i="1"/>
  <c r="C58" i="1"/>
  <c r="C63" i="1"/>
  <c r="C68" i="1"/>
  <c r="C75" i="1"/>
  <c r="D72" i="1" s="1"/>
  <c r="D75" i="1" s="1"/>
  <c r="C89" i="1"/>
  <c r="B7" i="1"/>
  <c r="B17" i="1"/>
  <c r="B32" i="1"/>
  <c r="B38" i="1"/>
  <c r="B46" i="1"/>
  <c r="B53" i="1"/>
  <c r="B58" i="1"/>
  <c r="B63" i="1"/>
  <c r="B75" i="1"/>
  <c r="B89" i="1"/>
  <c r="C96" i="1"/>
  <c r="E91" i="1" l="1"/>
  <c r="D29" i="1"/>
  <c r="D32" i="1"/>
  <c r="C99" i="1"/>
  <c r="D96" i="1" s="1"/>
  <c r="D99" i="1" s="1"/>
  <c r="B68" i="1"/>
  <c r="C19" i="1"/>
  <c r="C22" i="1" s="1"/>
  <c r="D19" i="1" s="1"/>
  <c r="D22" i="1" s="1"/>
  <c r="E19" i="1" s="1"/>
  <c r="E22" i="1" s="1"/>
  <c r="E94" i="1" l="1"/>
  <c r="B84" i="1"/>
  <c r="B27" i="1"/>
  <c r="C78" i="1" l="1"/>
  <c r="B110" i="1"/>
  <c r="C84" i="1"/>
  <c r="D78" i="1" s="1"/>
  <c r="D84" i="1" s="1"/>
  <c r="C24" i="1"/>
  <c r="C27" i="1" s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E78" i="1" l="1"/>
  <c r="C107" i="1"/>
  <c r="D24" i="1"/>
  <c r="D27" i="1" s="1"/>
  <c r="D110" i="1" s="1"/>
  <c r="C110" i="1"/>
  <c r="G8" i="6"/>
  <c r="E84" i="1" l="1"/>
  <c r="E107" i="1"/>
  <c r="D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<sst xmlns="http://schemas.openxmlformats.org/spreadsheetml/2006/main" count="2477" uniqueCount="542">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</sst>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15" fillId="0" borderId="0" xfId="0" applyFont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17" fillId="0" borderId="0" xfId="1" applyFont="1" applyAlignment="1">
      <alignment horizontal="right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4" fontId="3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9"/>
  <sheetViews>
    <sheetView tabSelected="1" view="pageLayout" topLeftCell="A108" zoomScaleNormal="55" workbookViewId="0">
      <selection activeCell="C112" sqref="C112"/>
    </sheetView>
  </sheetViews>
  <sheetFormatPr defaultRowHeight="25.5" x14ac:dyDescent="0.35"/>
  <cols>
    <col min="1" max="1" width="65.140625" style="53" customWidth="1"/>
    <col min="2" max="2" width="19.85546875" style="53" customWidth="1"/>
    <col min="3" max="3" width="18" style="61" customWidth="1"/>
    <col min="4" max="4" width="17.42578125" style="61" customWidth="1"/>
    <col min="5" max="5" width="18.28515625" style="61" customWidth="1"/>
    <col min="6" max="6" width="2.7109375" style="71" customWidth="1"/>
    <col min="7" max="7" width="19.42578125" style="86" customWidth="1"/>
    <col min="8" max="8" width="31.5703125" style="71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7" t="s">
        <v>511</v>
      </c>
      <c r="C1" s="58" t="s">
        <v>511</v>
      </c>
      <c r="D1" s="58" t="s">
        <v>511</v>
      </c>
      <c r="E1" s="58" t="s">
        <v>511</v>
      </c>
      <c r="F1" s="72"/>
      <c r="G1" s="76"/>
      <c r="H1" s="73"/>
      <c r="I1" s="11"/>
      <c r="J1" s="11"/>
      <c r="K1" s="11"/>
      <c r="L1" s="11"/>
      <c r="M1" s="26"/>
      <c r="R1"/>
    </row>
    <row r="2" spans="1:18" x14ac:dyDescent="0.35">
      <c r="B2" s="56" t="s">
        <v>523</v>
      </c>
      <c r="C2" s="59" t="s">
        <v>529</v>
      </c>
      <c r="D2" s="59" t="s">
        <v>534</v>
      </c>
      <c r="E2" s="59" t="s">
        <v>539</v>
      </c>
      <c r="F2" s="72"/>
      <c r="G2" s="76"/>
      <c r="H2" s="73"/>
      <c r="I2" s="11"/>
      <c r="J2" s="11"/>
      <c r="K2" s="11"/>
      <c r="L2" s="11"/>
      <c r="M2" s="26"/>
      <c r="R2"/>
    </row>
    <row r="3" spans="1:18" x14ac:dyDescent="0.35">
      <c r="A3" s="70" t="s">
        <v>19</v>
      </c>
      <c r="B3" s="60"/>
      <c r="F3" s="72"/>
      <c r="G3" s="76"/>
      <c r="H3" s="73"/>
      <c r="I3" s="11"/>
      <c r="J3" s="11"/>
      <c r="K3" s="11"/>
      <c r="L3" s="11"/>
      <c r="M3" s="26"/>
      <c r="R3"/>
    </row>
    <row r="4" spans="1:18" x14ac:dyDescent="0.35">
      <c r="A4" s="62" t="s">
        <v>516</v>
      </c>
      <c r="B4" s="61">
        <v>0</v>
      </c>
      <c r="C4" s="61">
        <v>0</v>
      </c>
      <c r="D4" s="61">
        <v>0</v>
      </c>
      <c r="E4" s="61">
        <v>0</v>
      </c>
      <c r="F4" s="72"/>
      <c r="G4" s="76"/>
      <c r="H4" s="73"/>
      <c r="I4" s="11"/>
      <c r="J4" s="11"/>
      <c r="K4" s="11"/>
      <c r="L4" s="11"/>
      <c r="M4" s="26"/>
      <c r="R4"/>
    </row>
    <row r="5" spans="1:18" x14ac:dyDescent="0.35">
      <c r="A5" s="62" t="s">
        <v>10</v>
      </c>
      <c r="B5" s="60">
        <v>25</v>
      </c>
      <c r="C5" s="61">
        <v>25</v>
      </c>
      <c r="D5" s="61">
        <v>25</v>
      </c>
      <c r="E5" s="61">
        <v>25</v>
      </c>
      <c r="F5" s="72"/>
      <c r="G5" s="76"/>
      <c r="H5" s="73"/>
      <c r="I5" s="11"/>
      <c r="J5" s="11"/>
      <c r="K5" s="11"/>
      <c r="L5" s="11"/>
      <c r="M5" s="27"/>
      <c r="R5"/>
    </row>
    <row r="6" spans="1:18" ht="28.5" x14ac:dyDescent="0.55000000000000004">
      <c r="A6" s="62" t="s">
        <v>12</v>
      </c>
      <c r="B6" s="79">
        <v>25</v>
      </c>
      <c r="C6" s="79">
        <v>25</v>
      </c>
      <c r="D6" s="79">
        <v>25</v>
      </c>
      <c r="E6" s="90">
        <v>25</v>
      </c>
      <c r="F6" s="72"/>
      <c r="G6" s="76"/>
      <c r="H6" s="73"/>
      <c r="I6" s="11"/>
      <c r="J6" s="11"/>
      <c r="K6" s="11"/>
      <c r="M6" s="26"/>
      <c r="R6"/>
    </row>
    <row r="7" spans="1:18" ht="26.25" x14ac:dyDescent="0.4">
      <c r="A7" s="63" t="s">
        <v>527</v>
      </c>
      <c r="B7" s="80">
        <f>+B5-B6</f>
        <v>0</v>
      </c>
      <c r="C7" s="80">
        <f>+C5-C6</f>
        <v>0</v>
      </c>
      <c r="D7" s="80">
        <f>+D5-D6</f>
        <v>0</v>
      </c>
      <c r="E7" s="80">
        <f>+E5-E6</f>
        <v>0</v>
      </c>
      <c r="F7" s="72"/>
      <c r="G7" s="76"/>
      <c r="H7" s="73"/>
      <c r="I7" s="11"/>
      <c r="J7" s="11"/>
      <c r="K7" s="11"/>
      <c r="M7" s="26"/>
      <c r="R7"/>
    </row>
    <row r="8" spans="1:18" ht="26.25" x14ac:dyDescent="0.4">
      <c r="A8" s="70" t="s">
        <v>536</v>
      </c>
      <c r="B8" s="80"/>
      <c r="C8" s="80"/>
      <c r="D8" s="80"/>
      <c r="F8" s="72"/>
      <c r="G8" s="76"/>
      <c r="H8" s="73"/>
      <c r="I8" s="11"/>
      <c r="J8" s="11"/>
      <c r="K8" s="11"/>
      <c r="M8" s="26"/>
      <c r="R8"/>
    </row>
    <row r="9" spans="1:18" x14ac:dyDescent="0.35">
      <c r="A9" s="62" t="s">
        <v>516</v>
      </c>
      <c r="B9" s="60">
        <v>0</v>
      </c>
      <c r="C9" s="60">
        <v>0</v>
      </c>
      <c r="D9" s="60">
        <v>0</v>
      </c>
      <c r="F9" s="72"/>
      <c r="G9" s="76"/>
      <c r="H9" s="73"/>
      <c r="I9" s="11"/>
      <c r="J9" s="11"/>
      <c r="K9" s="11"/>
      <c r="M9" s="26"/>
      <c r="R9"/>
    </row>
    <row r="10" spans="1:18" ht="26.25" x14ac:dyDescent="0.4">
      <c r="A10" s="62" t="s">
        <v>10</v>
      </c>
      <c r="B10" s="80"/>
      <c r="C10" s="80"/>
      <c r="D10" s="60">
        <v>230.6</v>
      </c>
      <c r="E10" s="61">
        <v>100</v>
      </c>
      <c r="F10" s="72"/>
      <c r="G10" s="76"/>
      <c r="H10" s="73"/>
      <c r="I10" s="11"/>
      <c r="J10" s="11"/>
      <c r="K10" s="11"/>
      <c r="M10" s="26"/>
      <c r="R10"/>
    </row>
    <row r="11" spans="1:18" ht="28.5" x14ac:dyDescent="0.55000000000000004">
      <c r="A11" s="62" t="s">
        <v>12</v>
      </c>
      <c r="B11" s="80"/>
      <c r="C11" s="80"/>
      <c r="D11" s="89">
        <v>230.6</v>
      </c>
      <c r="E11" s="90">
        <v>100</v>
      </c>
      <c r="F11" s="72"/>
      <c r="G11" s="76"/>
      <c r="H11" s="73"/>
      <c r="I11" s="11"/>
      <c r="J11" s="11"/>
      <c r="K11" s="11"/>
      <c r="M11" s="26"/>
      <c r="R11"/>
    </row>
    <row r="12" spans="1:18" ht="26.25" x14ac:dyDescent="0.4">
      <c r="A12" s="63" t="s">
        <v>537</v>
      </c>
      <c r="B12" s="80"/>
      <c r="C12" s="80"/>
      <c r="D12" s="80">
        <v>0</v>
      </c>
      <c r="E12" s="80">
        <v>0</v>
      </c>
      <c r="F12" s="72"/>
      <c r="G12" s="76"/>
      <c r="H12" s="73"/>
      <c r="I12" s="11"/>
      <c r="J12" s="11"/>
      <c r="K12" s="11"/>
      <c r="M12" s="26"/>
      <c r="R12"/>
    </row>
    <row r="13" spans="1:18" x14ac:dyDescent="0.35">
      <c r="A13" s="70" t="s">
        <v>98</v>
      </c>
      <c r="B13" s="60"/>
      <c r="F13" s="72"/>
      <c r="G13" s="76"/>
      <c r="H13" s="73"/>
      <c r="I13" s="11"/>
      <c r="J13" s="11"/>
      <c r="K13" s="11"/>
      <c r="L13" s="11"/>
      <c r="M13" s="26"/>
      <c r="R13"/>
    </row>
    <row r="14" spans="1:18" x14ac:dyDescent="0.35">
      <c r="A14" s="62" t="s">
        <v>516</v>
      </c>
      <c r="B14" s="60">
        <v>0</v>
      </c>
      <c r="C14" s="61">
        <v>0</v>
      </c>
      <c r="D14" s="61">
        <v>0</v>
      </c>
      <c r="E14" s="61">
        <v>0</v>
      </c>
      <c r="F14" s="72"/>
      <c r="G14" s="76"/>
      <c r="H14" s="73"/>
      <c r="I14" s="11"/>
      <c r="J14" s="11"/>
      <c r="K14" s="11"/>
      <c r="L14" s="11"/>
      <c r="M14" s="26"/>
      <c r="R14"/>
    </row>
    <row r="15" spans="1:18" x14ac:dyDescent="0.35">
      <c r="A15" s="62" t="s">
        <v>100</v>
      </c>
      <c r="B15" s="60">
        <v>1287.5</v>
      </c>
      <c r="C15" s="61">
        <v>1450</v>
      </c>
      <c r="D15" s="61">
        <v>1500</v>
      </c>
      <c r="E15" s="61">
        <v>1600</v>
      </c>
      <c r="F15" s="72"/>
      <c r="G15" s="76"/>
      <c r="H15" s="73"/>
      <c r="I15" s="11"/>
      <c r="J15" s="11"/>
      <c r="K15" s="11"/>
      <c r="L15" s="11"/>
      <c r="M15" s="26"/>
      <c r="R15"/>
    </row>
    <row r="16" spans="1:18" ht="28.5" x14ac:dyDescent="0.55000000000000004">
      <c r="A16" s="62" t="s">
        <v>11</v>
      </c>
      <c r="B16" s="79">
        <v>1287.5</v>
      </c>
      <c r="C16" s="79">
        <v>1450</v>
      </c>
      <c r="D16" s="79">
        <v>1500</v>
      </c>
      <c r="E16" s="90">
        <v>1600</v>
      </c>
      <c r="F16" s="72"/>
      <c r="G16" s="76"/>
      <c r="H16" s="73"/>
      <c r="I16" s="11"/>
      <c r="J16" s="11"/>
      <c r="K16" s="11"/>
      <c r="L16" s="11"/>
      <c r="M16" s="26"/>
      <c r="R16"/>
    </row>
    <row r="17" spans="1:18" ht="26.25" x14ac:dyDescent="0.4">
      <c r="A17" s="57" t="s">
        <v>528</v>
      </c>
      <c r="B17" s="67">
        <f>B14+B15-B16</f>
        <v>0</v>
      </c>
      <c r="C17" s="67">
        <f>C14+C15-C16</f>
        <v>0</v>
      </c>
      <c r="D17" s="67">
        <f>D14+D15-D16</f>
        <v>0</v>
      </c>
      <c r="E17" s="67">
        <f>E14+E15-E16</f>
        <v>0</v>
      </c>
      <c r="F17" s="72"/>
      <c r="G17" s="76"/>
      <c r="H17" s="73"/>
      <c r="I17" s="11"/>
      <c r="J17" s="11"/>
      <c r="K17" s="11"/>
      <c r="L17" s="11"/>
      <c r="M17" s="26"/>
      <c r="R17"/>
    </row>
    <row r="18" spans="1:18" x14ac:dyDescent="0.35">
      <c r="A18" s="70" t="s">
        <v>518</v>
      </c>
      <c r="B18" s="60"/>
      <c r="F18" s="72"/>
      <c r="G18" s="76"/>
      <c r="H18" s="73"/>
      <c r="I18" s="11"/>
      <c r="J18" s="11"/>
      <c r="K18" s="11"/>
      <c r="L18" s="11"/>
      <c r="M18" s="26"/>
      <c r="R18"/>
    </row>
    <row r="19" spans="1:18" ht="23.25" customHeight="1" x14ac:dyDescent="0.35">
      <c r="A19" s="62" t="s">
        <v>516</v>
      </c>
      <c r="B19" s="60">
        <v>13335.16</v>
      </c>
      <c r="C19" s="61">
        <f>+B22</f>
        <v>14813.47</v>
      </c>
      <c r="D19" s="61">
        <f>+C22</f>
        <v>16231.69</v>
      </c>
      <c r="E19" s="61">
        <f>+D22</f>
        <v>16338.200000000003</v>
      </c>
      <c r="F19" s="72"/>
      <c r="G19" s="76"/>
      <c r="H19" s="73"/>
      <c r="I19" s="11"/>
      <c r="J19" s="11"/>
      <c r="K19" s="11"/>
      <c r="L19" s="11"/>
      <c r="M19" s="26"/>
      <c r="R19"/>
    </row>
    <row r="20" spans="1:18" x14ac:dyDescent="0.35">
      <c r="A20" s="62" t="s">
        <v>10</v>
      </c>
      <c r="B20" s="60">
        <v>3464</v>
      </c>
      <c r="C20" s="61">
        <v>4243</v>
      </c>
      <c r="D20" s="61">
        <v>4498.5</v>
      </c>
      <c r="E20" s="61">
        <v>7149</v>
      </c>
      <c r="F20" s="72"/>
      <c r="G20" s="76"/>
      <c r="H20" s="73"/>
      <c r="I20" s="11"/>
      <c r="J20" s="11"/>
      <c r="K20" s="11"/>
      <c r="L20" s="11"/>
      <c r="M20" s="26"/>
      <c r="R20"/>
    </row>
    <row r="21" spans="1:18" ht="28.5" x14ac:dyDescent="0.55000000000000004">
      <c r="A21" s="62" t="s">
        <v>12</v>
      </c>
      <c r="B21" s="79">
        <v>1985.69</v>
      </c>
      <c r="C21" s="79">
        <v>2824.78</v>
      </c>
      <c r="D21" s="79">
        <v>4391.99</v>
      </c>
      <c r="E21" s="90">
        <v>5762.94</v>
      </c>
      <c r="F21" s="72"/>
      <c r="G21" s="76"/>
      <c r="H21" s="73"/>
      <c r="I21" s="11"/>
      <c r="J21" s="11"/>
      <c r="K21" s="11"/>
      <c r="L21" s="11"/>
      <c r="M21" s="27"/>
      <c r="R21"/>
    </row>
    <row r="22" spans="1:18" ht="26.25" x14ac:dyDescent="0.4">
      <c r="A22" s="62" t="s">
        <v>5</v>
      </c>
      <c r="B22" s="66">
        <f t="shared" ref="B22:E22" si="0">B19+B20-B21</f>
        <v>14813.47</v>
      </c>
      <c r="C22" s="66">
        <f t="shared" si="0"/>
        <v>16231.69</v>
      </c>
      <c r="D22" s="66">
        <f t="shared" si="0"/>
        <v>16338.200000000003</v>
      </c>
      <c r="E22" s="66">
        <f t="shared" si="0"/>
        <v>17724.260000000006</v>
      </c>
      <c r="F22" s="72"/>
      <c r="G22" s="76"/>
      <c r="H22" s="73"/>
      <c r="I22" s="11"/>
      <c r="J22" s="11"/>
      <c r="K22" s="11"/>
      <c r="L22" s="11"/>
      <c r="M22" s="27"/>
      <c r="R22"/>
    </row>
    <row r="23" spans="1:18" ht="26.25" x14ac:dyDescent="0.4">
      <c r="A23" s="70" t="s">
        <v>525</v>
      </c>
      <c r="B23" s="61"/>
      <c r="F23" s="74"/>
      <c r="G23" s="76"/>
      <c r="H23" s="75"/>
      <c r="I23" s="8"/>
      <c r="J23" s="8"/>
      <c r="K23" s="11"/>
      <c r="L23" s="8"/>
      <c r="M23" s="25"/>
      <c r="R23"/>
    </row>
    <row r="24" spans="1:18" x14ac:dyDescent="0.35">
      <c r="A24" s="62" t="s">
        <v>516</v>
      </c>
      <c r="B24" s="60">
        <v>7316.26</v>
      </c>
      <c r="C24" s="61">
        <f>+B27</f>
        <v>9322.26</v>
      </c>
      <c r="D24" s="61">
        <f>+C27</f>
        <v>9194.26</v>
      </c>
      <c r="E24" s="61">
        <v>9058.59</v>
      </c>
      <c r="F24" s="72"/>
      <c r="G24" s="76"/>
      <c r="H24" s="73"/>
      <c r="I24" s="11"/>
      <c r="J24" s="11"/>
      <c r="K24" s="11"/>
      <c r="L24" s="11"/>
      <c r="M24" s="26"/>
      <c r="R24"/>
    </row>
    <row r="25" spans="1:18" x14ac:dyDescent="0.35">
      <c r="A25" s="62" t="s">
        <v>10</v>
      </c>
      <c r="B25" s="61">
        <v>2006</v>
      </c>
      <c r="C25" s="61">
        <v>2572</v>
      </c>
      <c r="D25" s="61">
        <v>4312</v>
      </c>
      <c r="E25" s="61">
        <v>4462</v>
      </c>
      <c r="F25" s="72"/>
      <c r="G25" s="76"/>
      <c r="H25" s="76"/>
      <c r="I25" s="11"/>
      <c r="J25" s="11"/>
      <c r="K25" s="8"/>
      <c r="L25" s="11"/>
      <c r="M25" s="26"/>
      <c r="R25"/>
    </row>
    <row r="26" spans="1:18" ht="28.5" x14ac:dyDescent="0.55000000000000004">
      <c r="A26" s="62" t="s">
        <v>12</v>
      </c>
      <c r="B26" s="79">
        <v>0</v>
      </c>
      <c r="C26" s="79">
        <v>2700</v>
      </c>
      <c r="D26" s="79">
        <v>4447.67</v>
      </c>
      <c r="E26" s="90">
        <v>3681.96</v>
      </c>
      <c r="F26" s="72"/>
      <c r="G26" s="76"/>
      <c r="H26" s="73"/>
      <c r="I26" s="11"/>
      <c r="J26" s="11"/>
      <c r="K26" s="8"/>
      <c r="L26" s="11"/>
      <c r="M26" s="26"/>
      <c r="R26"/>
    </row>
    <row r="27" spans="1:18" ht="26.25" x14ac:dyDescent="0.4">
      <c r="A27" s="62" t="s">
        <v>517</v>
      </c>
      <c r="B27" s="66">
        <f t="shared" ref="B27:C27" si="1">B24+B25-B26</f>
        <v>9322.26</v>
      </c>
      <c r="C27" s="66">
        <f t="shared" si="1"/>
        <v>9194.26</v>
      </c>
      <c r="D27" s="66">
        <f t="shared" ref="D27:E27" si="2">D24+D25-D26</f>
        <v>9058.59</v>
      </c>
      <c r="E27" s="66">
        <f t="shared" si="2"/>
        <v>9838.630000000001</v>
      </c>
      <c r="F27" s="72"/>
      <c r="G27" s="85"/>
      <c r="H27" s="73"/>
      <c r="I27" s="11"/>
      <c r="J27" s="11"/>
      <c r="K27" s="11"/>
      <c r="L27" s="11"/>
      <c r="M27" s="26"/>
      <c r="R27"/>
    </row>
    <row r="28" spans="1:18" x14ac:dyDescent="0.35">
      <c r="A28" s="70" t="s">
        <v>519</v>
      </c>
      <c r="B28" s="60"/>
      <c r="F28" s="72"/>
      <c r="G28" s="76"/>
      <c r="H28" s="73"/>
      <c r="I28" s="11"/>
      <c r="J28" s="11"/>
      <c r="K28" s="11"/>
      <c r="L28" s="11"/>
      <c r="M28" s="26"/>
      <c r="R28"/>
    </row>
    <row r="29" spans="1:18" x14ac:dyDescent="0.35">
      <c r="A29" s="62" t="s">
        <v>516</v>
      </c>
      <c r="B29" s="60">
        <v>5188.68</v>
      </c>
      <c r="C29" s="60">
        <v>5238.68</v>
      </c>
      <c r="D29" s="60">
        <f>+C32</f>
        <v>6611.0400000000009</v>
      </c>
      <c r="E29" s="61">
        <v>7576.38</v>
      </c>
      <c r="F29" s="72"/>
      <c r="G29" s="76"/>
      <c r="H29" s="73"/>
      <c r="I29" s="11"/>
      <c r="J29" s="11"/>
      <c r="K29" s="11"/>
      <c r="L29" s="11"/>
      <c r="M29" s="26"/>
      <c r="R29"/>
    </row>
    <row r="30" spans="1:18" x14ac:dyDescent="0.35">
      <c r="A30" s="62" t="s">
        <v>10</v>
      </c>
      <c r="B30" s="60">
        <v>50</v>
      </c>
      <c r="C30" s="61">
        <v>4884</v>
      </c>
      <c r="D30" s="61">
        <v>2277</v>
      </c>
      <c r="E30" s="61">
        <v>6739.45</v>
      </c>
      <c r="F30" s="72"/>
      <c r="G30" s="76"/>
      <c r="H30" s="73"/>
      <c r="I30" s="11"/>
      <c r="J30" s="11"/>
      <c r="K30" s="11"/>
      <c r="L30" s="11"/>
      <c r="M30" s="26"/>
      <c r="R30"/>
    </row>
    <row r="31" spans="1:18" ht="28.5" x14ac:dyDescent="0.55000000000000004">
      <c r="A31" s="62" t="s">
        <v>12</v>
      </c>
      <c r="B31" s="79">
        <v>0</v>
      </c>
      <c r="C31" s="79">
        <v>3511.64</v>
      </c>
      <c r="D31" s="79">
        <v>1311.66</v>
      </c>
      <c r="E31" s="90">
        <v>0</v>
      </c>
      <c r="F31" s="72"/>
      <c r="G31" s="76"/>
      <c r="H31" s="73"/>
      <c r="I31" s="11"/>
      <c r="J31" s="11"/>
      <c r="K31" s="11"/>
      <c r="L31" s="11"/>
      <c r="M31" s="26"/>
      <c r="R31"/>
    </row>
    <row r="32" spans="1:18" ht="26.25" x14ac:dyDescent="0.4">
      <c r="A32" s="62" t="s">
        <v>14</v>
      </c>
      <c r="B32" s="80">
        <f t="shared" ref="B32:E32" si="3">+B29+B30-B31</f>
        <v>5238.68</v>
      </c>
      <c r="C32" s="80">
        <f t="shared" si="3"/>
        <v>6611.0400000000009</v>
      </c>
      <c r="D32" s="80">
        <f t="shared" si="3"/>
        <v>7576.380000000001</v>
      </c>
      <c r="E32" s="67">
        <f t="shared" si="3"/>
        <v>14315.83</v>
      </c>
      <c r="F32" s="72"/>
      <c r="G32" s="76"/>
      <c r="H32" s="73"/>
      <c r="I32" s="11"/>
      <c r="J32" s="11"/>
      <c r="K32" s="11"/>
      <c r="L32" s="11"/>
      <c r="M32" s="26"/>
      <c r="R32"/>
    </row>
    <row r="33" spans="1:20" x14ac:dyDescent="0.35">
      <c r="A33" s="70" t="s">
        <v>526</v>
      </c>
      <c r="B33" s="61"/>
      <c r="F33" s="72"/>
      <c r="G33" s="76"/>
      <c r="H33" s="73"/>
      <c r="I33" s="11"/>
      <c r="J33" s="11"/>
      <c r="K33" s="11"/>
      <c r="L33" s="11"/>
      <c r="M33" s="26"/>
      <c r="R33"/>
      <c r="S33" s="13"/>
      <c r="T33" s="11"/>
    </row>
    <row r="34" spans="1:20" x14ac:dyDescent="0.35">
      <c r="A34" s="62" t="s">
        <v>516</v>
      </c>
      <c r="B34" s="60">
        <v>0</v>
      </c>
      <c r="C34" s="61">
        <v>0</v>
      </c>
      <c r="D34" s="61">
        <v>0</v>
      </c>
      <c r="F34" s="72"/>
      <c r="G34" s="76"/>
      <c r="H34" s="73"/>
      <c r="I34" s="11"/>
      <c r="J34" s="11"/>
      <c r="K34" s="11"/>
      <c r="L34" s="11"/>
      <c r="M34" s="26"/>
      <c r="R34"/>
      <c r="S34" s="13"/>
      <c r="T34" s="11"/>
    </row>
    <row r="35" spans="1:20" x14ac:dyDescent="0.35">
      <c r="A35" s="62" t="s">
        <v>65</v>
      </c>
      <c r="B35" s="60">
        <v>2345</v>
      </c>
      <c r="C35" s="61">
        <v>2895</v>
      </c>
      <c r="D35" s="61">
        <v>5695</v>
      </c>
      <c r="E35" s="61">
        <v>5005</v>
      </c>
      <c r="F35" s="72"/>
      <c r="G35" s="76"/>
      <c r="H35" s="73"/>
      <c r="I35" s="11"/>
      <c r="J35" s="11"/>
      <c r="K35" s="11"/>
      <c r="L35" s="11"/>
      <c r="M35" s="26"/>
      <c r="R35"/>
      <c r="S35" s="13"/>
      <c r="T35" s="11"/>
    </row>
    <row r="36" spans="1:20" x14ac:dyDescent="0.35">
      <c r="A36" s="62" t="s">
        <v>105</v>
      </c>
      <c r="B36" s="60">
        <v>0</v>
      </c>
      <c r="D36" s="61">
        <v>50</v>
      </c>
      <c r="E36" s="61">
        <v>50</v>
      </c>
      <c r="F36" s="72"/>
      <c r="G36" s="76"/>
      <c r="H36" s="73"/>
      <c r="I36" s="11"/>
      <c r="J36" s="11"/>
      <c r="K36" s="11"/>
      <c r="L36" s="11"/>
      <c r="M36" s="26"/>
      <c r="R36"/>
      <c r="S36" s="11"/>
    </row>
    <row r="37" spans="1:20" ht="28.5" x14ac:dyDescent="0.55000000000000004">
      <c r="A37" s="62" t="s">
        <v>12</v>
      </c>
      <c r="B37" s="79">
        <v>2345</v>
      </c>
      <c r="C37" s="79">
        <v>2895</v>
      </c>
      <c r="D37" s="79">
        <v>5745</v>
      </c>
      <c r="E37" s="90">
        <v>5055</v>
      </c>
      <c r="F37" s="72"/>
      <c r="G37" s="76"/>
      <c r="H37" s="73"/>
      <c r="I37" s="11"/>
      <c r="J37" s="11"/>
      <c r="K37" s="11"/>
      <c r="L37" s="11"/>
      <c r="M37" s="26"/>
      <c r="R37"/>
      <c r="S37" s="11"/>
    </row>
    <row r="38" spans="1:20" ht="26.25" x14ac:dyDescent="0.4">
      <c r="A38" s="62" t="s">
        <v>2</v>
      </c>
      <c r="B38" s="67">
        <f t="shared" ref="B38:E38" si="4">B35+B36-B37</f>
        <v>0</v>
      </c>
      <c r="C38" s="67">
        <f t="shared" si="4"/>
        <v>0</v>
      </c>
      <c r="D38" s="67">
        <f t="shared" si="4"/>
        <v>0</v>
      </c>
      <c r="E38" s="67">
        <f t="shared" si="4"/>
        <v>0</v>
      </c>
      <c r="F38" s="72"/>
      <c r="G38" s="76"/>
      <c r="H38" s="73"/>
      <c r="I38" s="11"/>
      <c r="J38" s="11"/>
      <c r="K38" s="11"/>
      <c r="L38" s="11"/>
      <c r="M38" s="26"/>
      <c r="R38"/>
      <c r="S38" s="11"/>
    </row>
    <row r="39" spans="1:20" x14ac:dyDescent="0.35">
      <c r="A39" s="62"/>
      <c r="B39" s="61"/>
      <c r="F39" s="72"/>
      <c r="G39" s="76"/>
      <c r="H39" s="73"/>
      <c r="I39" s="11"/>
      <c r="J39" s="11"/>
      <c r="K39" s="11"/>
      <c r="L39" s="11"/>
      <c r="M39" s="26"/>
      <c r="R39"/>
      <c r="S39" s="11"/>
    </row>
    <row r="40" spans="1:20" x14ac:dyDescent="0.35">
      <c r="A40" s="102"/>
      <c r="B40" s="102"/>
      <c r="C40" s="102"/>
      <c r="D40"/>
      <c r="F40" s="72"/>
      <c r="G40" s="76"/>
      <c r="H40" s="73"/>
      <c r="I40" s="11"/>
      <c r="J40" s="11"/>
      <c r="K40" s="11"/>
      <c r="L40" s="11"/>
      <c r="M40" s="26"/>
      <c r="R40"/>
      <c r="S40" s="11"/>
    </row>
    <row r="41" spans="1:20" x14ac:dyDescent="0.35">
      <c r="A41" s="70" t="s">
        <v>520</v>
      </c>
      <c r="B41" s="61"/>
      <c r="F41" s="72"/>
      <c r="G41" s="76"/>
      <c r="H41" s="73"/>
      <c r="I41" s="11"/>
      <c r="J41" s="11"/>
      <c r="K41" s="11"/>
      <c r="L41" s="11"/>
      <c r="M41" s="26"/>
      <c r="R41"/>
      <c r="S41" s="11"/>
    </row>
    <row r="42" spans="1:20" x14ac:dyDescent="0.35">
      <c r="A42" s="62" t="s">
        <v>516</v>
      </c>
      <c r="B42" s="60">
        <v>0</v>
      </c>
      <c r="C42" s="61">
        <v>200</v>
      </c>
      <c r="D42" s="61">
        <f>+C46</f>
        <v>0</v>
      </c>
      <c r="E42" s="61">
        <v>0</v>
      </c>
      <c r="F42" s="72"/>
      <c r="G42" s="76"/>
      <c r="H42" s="76"/>
      <c r="I42" s="11"/>
      <c r="J42" s="11"/>
      <c r="K42" s="11"/>
      <c r="L42" s="11"/>
      <c r="M42" s="26"/>
      <c r="R42"/>
      <c r="S42" s="11"/>
    </row>
    <row r="43" spans="1:20" x14ac:dyDescent="0.35">
      <c r="A43" s="62" t="s">
        <v>10</v>
      </c>
      <c r="B43" s="60">
        <v>2038</v>
      </c>
      <c r="C43" s="61">
        <v>2611</v>
      </c>
      <c r="D43" s="61">
        <v>3376</v>
      </c>
      <c r="E43" s="61">
        <v>2740</v>
      </c>
      <c r="F43" s="72"/>
      <c r="G43" s="76"/>
      <c r="H43" s="73"/>
      <c r="I43" s="11"/>
      <c r="J43" s="11"/>
      <c r="K43" s="11"/>
      <c r="L43" s="11"/>
      <c r="M43" s="26"/>
      <c r="R43"/>
    </row>
    <row r="44" spans="1:20" x14ac:dyDescent="0.35">
      <c r="A44" s="62" t="s">
        <v>13</v>
      </c>
      <c r="B44" s="60">
        <v>0</v>
      </c>
      <c r="C44" s="61">
        <v>0</v>
      </c>
      <c r="F44" s="72"/>
      <c r="G44" s="76"/>
      <c r="H44" s="73"/>
      <c r="I44" s="11"/>
      <c r="J44" s="11"/>
      <c r="K44" s="11"/>
      <c r="L44" s="11"/>
      <c r="M44" s="26"/>
      <c r="N44" s="27"/>
      <c r="R44"/>
    </row>
    <row r="45" spans="1:20" ht="28.5" x14ac:dyDescent="0.55000000000000004">
      <c r="A45" s="62" t="s">
        <v>12</v>
      </c>
      <c r="B45" s="79">
        <v>1838</v>
      </c>
      <c r="C45" s="79">
        <v>2811</v>
      </c>
      <c r="D45" s="79">
        <v>3376</v>
      </c>
      <c r="E45" s="90">
        <v>2740</v>
      </c>
      <c r="F45" s="72"/>
      <c r="G45" s="76"/>
      <c r="H45" s="73"/>
      <c r="I45" s="11"/>
      <c r="J45" s="11"/>
      <c r="K45" s="11"/>
      <c r="L45" s="11"/>
      <c r="M45" s="26"/>
      <c r="N45" s="27"/>
      <c r="R45"/>
    </row>
    <row r="46" spans="1:20" ht="26.25" x14ac:dyDescent="0.4">
      <c r="A46" s="62" t="s">
        <v>0</v>
      </c>
      <c r="B46" s="67">
        <f t="shared" ref="B46:C46" si="5">B42+B43+B44-B45</f>
        <v>200</v>
      </c>
      <c r="C46" s="67">
        <f t="shared" si="5"/>
        <v>0</v>
      </c>
      <c r="D46" s="67">
        <f t="shared" ref="D46" si="6">D42+D43+D44-D45</f>
        <v>0</v>
      </c>
      <c r="E46" s="80">
        <f>E43+E44-E45</f>
        <v>0</v>
      </c>
      <c r="F46" s="72"/>
      <c r="G46" s="76"/>
      <c r="H46" s="73"/>
      <c r="I46" s="11"/>
      <c r="J46" s="11"/>
      <c r="K46" s="11"/>
      <c r="L46" s="11"/>
      <c r="M46" s="26"/>
      <c r="N46" s="27"/>
      <c r="R46"/>
    </row>
    <row r="47" spans="1:20" x14ac:dyDescent="0.35">
      <c r="A47" s="62"/>
      <c r="B47" s="61"/>
      <c r="F47" s="72"/>
      <c r="G47" s="76"/>
      <c r="H47" s="73"/>
      <c r="I47" s="11"/>
      <c r="J47" s="11"/>
      <c r="K47" s="11"/>
      <c r="L47" s="11"/>
      <c r="M47" s="26"/>
      <c r="N47" s="27"/>
      <c r="R47"/>
    </row>
    <row r="48" spans="1:20" x14ac:dyDescent="0.35">
      <c r="A48" s="62" t="s">
        <v>533</v>
      </c>
      <c r="B48" s="61"/>
      <c r="F48" s="72"/>
      <c r="G48" s="76"/>
      <c r="H48" s="73"/>
      <c r="I48" s="11"/>
      <c r="J48" s="11"/>
      <c r="K48" s="11"/>
      <c r="L48" s="11"/>
      <c r="M48" s="26"/>
      <c r="R48"/>
    </row>
    <row r="49" spans="1:18" x14ac:dyDescent="0.35">
      <c r="A49" s="70" t="s">
        <v>521</v>
      </c>
      <c r="B49" s="60"/>
      <c r="F49" s="72"/>
      <c r="G49" s="76"/>
      <c r="H49" s="73"/>
      <c r="I49" s="11"/>
      <c r="J49" s="11"/>
      <c r="K49" s="11"/>
      <c r="L49" s="11"/>
      <c r="M49" s="26"/>
      <c r="R49"/>
    </row>
    <row r="50" spans="1:18" x14ac:dyDescent="0.35">
      <c r="A50" s="62" t="s">
        <v>516</v>
      </c>
      <c r="B50" s="60">
        <v>0</v>
      </c>
      <c r="C50" s="61">
        <v>0</v>
      </c>
      <c r="D50" s="61">
        <v>0</v>
      </c>
      <c r="E50" s="61">
        <v>100</v>
      </c>
      <c r="F50" s="72"/>
      <c r="G50" s="76"/>
      <c r="H50" s="73"/>
      <c r="I50" s="11"/>
      <c r="J50" s="11"/>
      <c r="K50" s="11"/>
      <c r="L50" s="11"/>
      <c r="M50" s="26"/>
      <c r="R50"/>
    </row>
    <row r="51" spans="1:18" x14ac:dyDescent="0.35">
      <c r="A51" s="62" t="s">
        <v>10</v>
      </c>
      <c r="B51" s="61">
        <v>2625</v>
      </c>
      <c r="C51" s="61">
        <v>3400</v>
      </c>
      <c r="D51" s="61">
        <v>4900</v>
      </c>
      <c r="E51" s="61">
        <v>4950</v>
      </c>
      <c r="F51" s="72"/>
      <c r="G51" s="76"/>
      <c r="H51" s="73"/>
      <c r="I51" s="11"/>
      <c r="J51" s="11"/>
      <c r="K51" s="11"/>
      <c r="L51" s="11"/>
      <c r="M51" s="26"/>
      <c r="R51"/>
    </row>
    <row r="52" spans="1:18" ht="28.5" x14ac:dyDescent="0.55000000000000004">
      <c r="A52" s="62" t="s">
        <v>12</v>
      </c>
      <c r="B52" s="79">
        <v>2625</v>
      </c>
      <c r="C52" s="79">
        <v>3400</v>
      </c>
      <c r="D52" s="79">
        <v>4800</v>
      </c>
      <c r="E52" s="90">
        <v>5050</v>
      </c>
      <c r="F52" s="72"/>
      <c r="G52" s="76"/>
      <c r="H52" s="73"/>
      <c r="I52" s="11"/>
      <c r="J52" s="11"/>
      <c r="K52" s="11"/>
      <c r="L52" s="11"/>
      <c r="M52" s="26"/>
      <c r="R52"/>
    </row>
    <row r="53" spans="1:18" ht="26.25" x14ac:dyDescent="0.4">
      <c r="A53" s="62" t="s">
        <v>1</v>
      </c>
      <c r="B53" s="67">
        <f t="shared" ref="B53" si="7">B50+B51-B52</f>
        <v>0</v>
      </c>
      <c r="C53" s="80">
        <f>C50+C51-C52</f>
        <v>0</v>
      </c>
      <c r="D53" s="80">
        <f>D50+D51-D52</f>
        <v>100</v>
      </c>
      <c r="E53" s="80">
        <f>E50+E51-E52</f>
        <v>0</v>
      </c>
      <c r="F53" s="72"/>
      <c r="G53" s="76"/>
      <c r="H53" s="73"/>
      <c r="I53" s="11"/>
      <c r="J53" s="11"/>
      <c r="K53" s="11"/>
      <c r="L53" s="11"/>
      <c r="M53" s="26"/>
      <c r="R53"/>
    </row>
    <row r="54" spans="1:18" x14ac:dyDescent="0.35">
      <c r="A54" s="70" t="s">
        <v>6</v>
      </c>
      <c r="B54" s="61"/>
      <c r="F54" s="72"/>
      <c r="G54" s="76"/>
      <c r="H54" s="73"/>
      <c r="I54" s="11"/>
      <c r="J54" s="11"/>
      <c r="K54" s="11"/>
      <c r="L54" s="11"/>
      <c r="M54" s="26"/>
      <c r="R54"/>
    </row>
    <row r="55" spans="1:18" x14ac:dyDescent="0.35">
      <c r="A55" s="62" t="s">
        <v>516</v>
      </c>
      <c r="B55" s="101">
        <v>0</v>
      </c>
      <c r="C55" s="61">
        <v>0</v>
      </c>
      <c r="D55" s="61">
        <v>0</v>
      </c>
      <c r="E55" s="61">
        <v>100</v>
      </c>
      <c r="F55" s="72"/>
      <c r="G55" s="76"/>
      <c r="H55" s="73"/>
      <c r="I55" s="11"/>
      <c r="J55" s="11"/>
      <c r="K55" s="11"/>
      <c r="L55" s="11"/>
      <c r="M55" s="26"/>
      <c r="R55"/>
    </row>
    <row r="56" spans="1:18" x14ac:dyDescent="0.35">
      <c r="A56" s="62" t="s">
        <v>10</v>
      </c>
      <c r="B56" s="60">
        <v>925</v>
      </c>
      <c r="C56" s="61">
        <v>1675</v>
      </c>
      <c r="D56" s="61">
        <v>475</v>
      </c>
      <c r="E56" s="61">
        <v>475</v>
      </c>
      <c r="F56" s="72"/>
      <c r="G56" s="76"/>
      <c r="H56" s="73"/>
      <c r="I56" s="11"/>
      <c r="J56" s="11"/>
      <c r="L56" s="11"/>
      <c r="M56" s="26"/>
      <c r="R56"/>
    </row>
    <row r="57" spans="1:18" ht="28.5" x14ac:dyDescent="0.55000000000000004">
      <c r="A57" s="62" t="s">
        <v>12</v>
      </c>
      <c r="B57" s="79">
        <v>925</v>
      </c>
      <c r="C57" s="79">
        <v>1675</v>
      </c>
      <c r="D57" s="79">
        <v>375</v>
      </c>
      <c r="E57" s="90">
        <v>575</v>
      </c>
      <c r="F57" s="72"/>
      <c r="G57" s="76"/>
      <c r="H57" s="73"/>
      <c r="I57" s="11"/>
      <c r="J57" s="11"/>
      <c r="L57" s="11"/>
      <c r="M57" s="26"/>
      <c r="R57"/>
    </row>
    <row r="58" spans="1:18" ht="26.25" x14ac:dyDescent="0.4">
      <c r="A58" s="62" t="s">
        <v>7</v>
      </c>
      <c r="B58" s="80">
        <f>+B55+B56-B57</f>
        <v>0</v>
      </c>
      <c r="C58" s="80">
        <f>C55+C56-C57</f>
        <v>0</v>
      </c>
      <c r="D58" s="80">
        <f>D55+D56-D57</f>
        <v>100</v>
      </c>
      <c r="E58" s="80">
        <f>E55+E56-E57</f>
        <v>0</v>
      </c>
      <c r="F58" s="72"/>
      <c r="G58" s="76"/>
      <c r="H58" s="73"/>
      <c r="I58" s="11"/>
      <c r="J58" s="11"/>
      <c r="L58" s="11"/>
      <c r="M58" s="26"/>
      <c r="R58"/>
    </row>
    <row r="59" spans="1:18" x14ac:dyDescent="0.35">
      <c r="A59" s="70" t="s">
        <v>17</v>
      </c>
      <c r="B59" s="60"/>
      <c r="F59" s="72"/>
      <c r="G59" s="76"/>
      <c r="H59" s="73"/>
      <c r="I59" s="11"/>
      <c r="J59" s="11"/>
      <c r="L59" s="11"/>
      <c r="M59" s="26"/>
      <c r="R59"/>
    </row>
    <row r="60" spans="1:18" x14ac:dyDescent="0.35">
      <c r="A60" s="62" t="s">
        <v>516</v>
      </c>
      <c r="B60" s="60">
        <v>0</v>
      </c>
      <c r="C60" s="61">
        <v>0</v>
      </c>
      <c r="D60" s="61">
        <v>0</v>
      </c>
      <c r="F60" s="72"/>
      <c r="G60" s="76"/>
      <c r="H60" s="73"/>
      <c r="I60" s="11"/>
      <c r="J60" s="11"/>
      <c r="K60" s="11"/>
      <c r="L60" s="11"/>
      <c r="M60" s="26"/>
      <c r="R60" s="55"/>
    </row>
    <row r="61" spans="1:18" x14ac:dyDescent="0.35">
      <c r="A61" s="62" t="s">
        <v>10</v>
      </c>
      <c r="B61" s="60">
        <v>350</v>
      </c>
      <c r="C61" s="61">
        <v>350</v>
      </c>
      <c r="D61" s="61">
        <v>350</v>
      </c>
      <c r="E61" s="61">
        <v>550</v>
      </c>
      <c r="F61" s="72"/>
      <c r="G61" s="76"/>
      <c r="H61" s="73"/>
      <c r="I61" s="11"/>
      <c r="J61" s="11"/>
      <c r="K61" s="11"/>
      <c r="L61" s="11"/>
      <c r="M61" s="26"/>
      <c r="R61"/>
    </row>
    <row r="62" spans="1:18" ht="28.5" x14ac:dyDescent="0.55000000000000004">
      <c r="A62" s="62" t="s">
        <v>12</v>
      </c>
      <c r="B62" s="79">
        <v>350</v>
      </c>
      <c r="C62" s="79">
        <v>350</v>
      </c>
      <c r="D62" s="79">
        <v>350</v>
      </c>
      <c r="E62" s="90">
        <v>550</v>
      </c>
      <c r="F62" s="72"/>
      <c r="G62" s="76"/>
      <c r="H62" s="73"/>
      <c r="I62" s="11"/>
      <c r="J62" s="11"/>
      <c r="K62" s="11"/>
      <c r="L62" s="11"/>
      <c r="M62" s="26"/>
      <c r="R62"/>
    </row>
    <row r="63" spans="1:18" ht="26.25" x14ac:dyDescent="0.4">
      <c r="A63" s="62" t="s">
        <v>540</v>
      </c>
      <c r="B63" s="67">
        <f t="shared" ref="B63" si="8">B60+B61-B62</f>
        <v>0</v>
      </c>
      <c r="C63" s="80">
        <f>C60+C61-C62</f>
        <v>0</v>
      </c>
      <c r="D63" s="80">
        <f>D60+D61-D62</f>
        <v>0</v>
      </c>
      <c r="E63" s="80">
        <f>E60+E61-E62</f>
        <v>0</v>
      </c>
      <c r="F63" s="72"/>
      <c r="G63" s="76"/>
      <c r="H63" s="73"/>
      <c r="I63" s="11"/>
      <c r="J63" s="11"/>
      <c r="K63" s="11"/>
      <c r="L63" s="11"/>
      <c r="M63" s="26"/>
      <c r="R63"/>
    </row>
    <row r="64" spans="1:18" x14ac:dyDescent="0.35">
      <c r="A64" s="70" t="s">
        <v>522</v>
      </c>
      <c r="B64" s="60"/>
      <c r="F64" s="72"/>
      <c r="G64" s="76"/>
      <c r="H64" s="73"/>
      <c r="I64" s="11"/>
      <c r="J64" s="11"/>
      <c r="K64" s="11"/>
      <c r="L64" s="11"/>
      <c r="M64" s="26"/>
      <c r="R64"/>
    </row>
    <row r="65" spans="1:18" x14ac:dyDescent="0.35">
      <c r="A65" s="62" t="s">
        <v>516</v>
      </c>
      <c r="B65" s="60">
        <v>4302</v>
      </c>
      <c r="C65" s="61">
        <v>0</v>
      </c>
      <c r="D65" s="61">
        <v>0</v>
      </c>
      <c r="F65" s="72"/>
      <c r="G65" s="76"/>
      <c r="H65" s="73"/>
      <c r="I65" s="11"/>
      <c r="J65" s="11"/>
      <c r="K65" s="11"/>
      <c r="L65" s="11"/>
      <c r="M65" s="26"/>
      <c r="R65"/>
    </row>
    <row r="66" spans="1:18" x14ac:dyDescent="0.35">
      <c r="A66" s="62" t="s">
        <v>215</v>
      </c>
      <c r="B66" s="60"/>
      <c r="F66" s="72"/>
      <c r="G66" s="76"/>
      <c r="H66" s="73"/>
      <c r="I66" s="11"/>
      <c r="J66" s="11"/>
      <c r="K66" s="11"/>
      <c r="L66" s="11"/>
      <c r="M66" s="26"/>
      <c r="R66"/>
    </row>
    <row r="67" spans="1:18" ht="28.5" x14ac:dyDescent="0.55000000000000004">
      <c r="A67" s="62" t="s">
        <v>12</v>
      </c>
      <c r="B67" s="79">
        <v>4302</v>
      </c>
      <c r="C67" s="79">
        <v>0</v>
      </c>
      <c r="D67" s="79">
        <v>0</v>
      </c>
      <c r="F67" s="72"/>
      <c r="G67" s="76"/>
      <c r="H67" s="73"/>
      <c r="I67" s="11"/>
      <c r="J67" s="11"/>
      <c r="K67" s="11"/>
      <c r="L67" s="11"/>
      <c r="M67" s="26"/>
      <c r="R67"/>
    </row>
    <row r="68" spans="1:18" ht="26.25" x14ac:dyDescent="0.4">
      <c r="A68" s="62" t="s">
        <v>530</v>
      </c>
      <c r="B68" s="80">
        <f>B65+B66-B67</f>
        <v>0</v>
      </c>
      <c r="C68" s="80">
        <f>C65+C66-C67</f>
        <v>0</v>
      </c>
      <c r="D68" s="80">
        <f>D65+D66-D67</f>
        <v>0</v>
      </c>
      <c r="F68" s="72"/>
      <c r="G68" s="76"/>
      <c r="H68" s="73"/>
      <c r="I68" s="11"/>
      <c r="J68" s="11"/>
      <c r="K68" s="11"/>
      <c r="L68" s="11"/>
      <c r="M68" s="27"/>
      <c r="R68"/>
    </row>
    <row r="69" spans="1:18" ht="26.25" x14ac:dyDescent="0.4">
      <c r="A69" s="62"/>
      <c r="B69" s="80"/>
      <c r="C69" s="80"/>
      <c r="D69" s="80"/>
      <c r="F69" s="72"/>
      <c r="G69" s="76"/>
      <c r="H69" s="73"/>
      <c r="I69" s="11"/>
      <c r="J69" s="11"/>
      <c r="K69" s="11"/>
      <c r="L69" s="11"/>
      <c r="M69" s="27"/>
      <c r="R69"/>
    </row>
    <row r="70" spans="1:18" x14ac:dyDescent="0.35">
      <c r="A70" s="62"/>
      <c r="B70" s="60"/>
      <c r="F70" s="72"/>
      <c r="G70" s="76"/>
      <c r="H70" s="73"/>
      <c r="I70" s="11"/>
      <c r="J70" s="11"/>
      <c r="K70" s="11"/>
      <c r="L70" s="11"/>
      <c r="M70" s="27"/>
      <c r="R70"/>
    </row>
    <row r="71" spans="1:18" x14ac:dyDescent="0.35">
      <c r="A71" s="70" t="s">
        <v>331</v>
      </c>
      <c r="B71" s="60"/>
      <c r="F71" s="72"/>
      <c r="G71" s="76"/>
      <c r="H71" s="73"/>
      <c r="I71" s="11"/>
      <c r="J71" s="11"/>
      <c r="K71" s="11"/>
      <c r="L71" s="11"/>
      <c r="M71" s="27"/>
      <c r="R71"/>
    </row>
    <row r="72" spans="1:18" x14ac:dyDescent="0.35">
      <c r="A72" s="62" t="s">
        <v>516</v>
      </c>
      <c r="B72" s="60">
        <v>0</v>
      </c>
      <c r="C72" s="61">
        <v>0</v>
      </c>
      <c r="D72" s="61">
        <f>+C75</f>
        <v>20</v>
      </c>
      <c r="E72" s="61">
        <v>0</v>
      </c>
      <c r="F72" s="72"/>
      <c r="G72" s="76"/>
      <c r="H72" s="73"/>
      <c r="I72" s="11"/>
      <c r="J72" s="11"/>
      <c r="K72" s="11"/>
      <c r="L72" s="11"/>
      <c r="M72" s="29"/>
      <c r="R72"/>
    </row>
    <row r="73" spans="1:18" x14ac:dyDescent="0.35">
      <c r="A73" s="62" t="s">
        <v>101</v>
      </c>
      <c r="B73" s="61">
        <v>3137.5</v>
      </c>
      <c r="C73" s="61">
        <v>3900</v>
      </c>
      <c r="D73" s="61">
        <v>3750</v>
      </c>
      <c r="E73" s="61">
        <v>6100</v>
      </c>
      <c r="F73" s="72"/>
      <c r="G73" s="76"/>
      <c r="H73" s="73"/>
      <c r="I73" s="11"/>
      <c r="J73" s="11"/>
      <c r="K73" s="11"/>
      <c r="L73" s="11"/>
      <c r="M73" s="27"/>
      <c r="R73"/>
    </row>
    <row r="74" spans="1:18" ht="28.5" x14ac:dyDescent="0.55000000000000004">
      <c r="A74" s="62" t="s">
        <v>11</v>
      </c>
      <c r="B74" s="79">
        <v>3137.5</v>
      </c>
      <c r="C74" s="79">
        <v>3880</v>
      </c>
      <c r="D74" s="79">
        <v>3770</v>
      </c>
      <c r="E74" s="90">
        <v>6100</v>
      </c>
      <c r="F74" s="72"/>
      <c r="G74" s="76"/>
      <c r="H74" s="73"/>
      <c r="I74" s="11"/>
      <c r="J74" s="11"/>
      <c r="K74" s="11"/>
      <c r="L74" s="11"/>
      <c r="M74" s="26"/>
      <c r="R74"/>
    </row>
    <row r="75" spans="1:18" ht="26.25" x14ac:dyDescent="0.4">
      <c r="A75" s="62" t="s">
        <v>99</v>
      </c>
      <c r="B75" s="67">
        <f>B72+B73-B74</f>
        <v>0</v>
      </c>
      <c r="C75" s="80">
        <f>C72+C73-C74</f>
        <v>20</v>
      </c>
      <c r="D75" s="80">
        <f>D72+D73-D74</f>
        <v>0</v>
      </c>
      <c r="E75" s="80">
        <f>E72+E73-E74</f>
        <v>0</v>
      </c>
      <c r="F75" s="72"/>
      <c r="G75" s="76"/>
      <c r="H75" s="73"/>
      <c r="I75" s="11"/>
      <c r="J75" s="11"/>
      <c r="K75" s="11"/>
      <c r="L75" s="11"/>
      <c r="M75" s="26"/>
      <c r="R75"/>
    </row>
    <row r="76" spans="1:18" x14ac:dyDescent="0.35">
      <c r="A76" s="62"/>
      <c r="B76" s="61"/>
      <c r="C76" s="60"/>
      <c r="D76" s="60"/>
      <c r="F76" s="72"/>
      <c r="G76" s="76"/>
      <c r="H76" s="73"/>
      <c r="I76" s="11"/>
      <c r="J76" s="11"/>
      <c r="K76" s="11"/>
      <c r="L76" s="11"/>
      <c r="M76" s="26"/>
      <c r="R76"/>
    </row>
    <row r="77" spans="1:18" ht="26.25" x14ac:dyDescent="0.4">
      <c r="A77" s="70" t="s">
        <v>524</v>
      </c>
      <c r="B77" s="60"/>
      <c r="F77" s="72"/>
      <c r="G77" s="76"/>
      <c r="H77" s="75"/>
      <c r="I77" s="8"/>
      <c r="J77" s="8"/>
      <c r="K77" s="11"/>
      <c r="L77" s="8"/>
      <c r="M77" s="25"/>
      <c r="R77"/>
    </row>
    <row r="78" spans="1:18" x14ac:dyDescent="0.35">
      <c r="A78" s="62" t="s">
        <v>516</v>
      </c>
      <c r="B78" s="64">
        <v>15927.52</v>
      </c>
      <c r="C78" s="61">
        <f>+B84</f>
        <v>10684.990000000002</v>
      </c>
      <c r="D78" s="61">
        <f>+C84</f>
        <v>10782.560000000001</v>
      </c>
      <c r="E78" s="61">
        <f>+D84</f>
        <v>6683.6900000000023</v>
      </c>
      <c r="F78" s="72"/>
      <c r="G78" s="76"/>
      <c r="H78" s="73"/>
      <c r="I78" s="11"/>
      <c r="J78" s="11"/>
      <c r="K78" s="11"/>
      <c r="L78" s="11"/>
      <c r="M78" s="26"/>
      <c r="R78"/>
    </row>
    <row r="79" spans="1:18" x14ac:dyDescent="0.35">
      <c r="A79" s="62" t="s">
        <v>10</v>
      </c>
      <c r="B79" s="60">
        <v>1668</v>
      </c>
      <c r="C79" s="61">
        <v>2168</v>
      </c>
      <c r="D79" s="61">
        <v>2517.1999999999998</v>
      </c>
      <c r="E79" s="61">
        <v>1528</v>
      </c>
      <c r="F79" s="72"/>
      <c r="G79" s="76"/>
      <c r="H79" s="73"/>
      <c r="I79" s="11"/>
      <c r="J79" s="11"/>
      <c r="K79" s="11"/>
      <c r="L79" s="11"/>
      <c r="M79" s="26"/>
      <c r="R79"/>
    </row>
    <row r="80" spans="1:18" x14ac:dyDescent="0.35">
      <c r="A80" s="62" t="s">
        <v>86</v>
      </c>
      <c r="B80" s="60">
        <v>5</v>
      </c>
      <c r="C80" s="61">
        <v>5</v>
      </c>
      <c r="D80" s="61">
        <v>405</v>
      </c>
      <c r="E80" s="61">
        <v>505</v>
      </c>
      <c r="F80" s="72"/>
      <c r="G80" s="76"/>
      <c r="H80" s="73"/>
      <c r="I80" s="11"/>
      <c r="J80" s="11"/>
      <c r="K80" s="11"/>
      <c r="L80" s="11"/>
      <c r="M80" s="26"/>
      <c r="R80"/>
    </row>
    <row r="81" spans="1:18" x14ac:dyDescent="0.35">
      <c r="A81" s="62" t="s">
        <v>531</v>
      </c>
      <c r="B81" s="60"/>
      <c r="C81" s="61">
        <v>1200</v>
      </c>
      <c r="F81" s="72"/>
      <c r="G81" s="76"/>
      <c r="H81" s="73"/>
      <c r="I81" s="11"/>
      <c r="J81" s="11"/>
      <c r="K81" s="11"/>
      <c r="L81" s="11"/>
      <c r="M81" s="26"/>
      <c r="R81"/>
    </row>
    <row r="82" spans="1:18" x14ac:dyDescent="0.35">
      <c r="A82" s="62" t="s">
        <v>214</v>
      </c>
      <c r="B82" s="60"/>
      <c r="D82" s="61">
        <v>250</v>
      </c>
      <c r="E82" s="61">
        <v>274</v>
      </c>
      <c r="F82" s="72"/>
      <c r="G82" s="76"/>
      <c r="H82" s="73"/>
      <c r="I82" s="11"/>
      <c r="J82" s="11"/>
      <c r="K82" s="11"/>
      <c r="L82" s="11"/>
      <c r="M82" s="26"/>
      <c r="R82"/>
    </row>
    <row r="83" spans="1:18" ht="28.5" x14ac:dyDescent="0.55000000000000004">
      <c r="A83" s="62" t="s">
        <v>12</v>
      </c>
      <c r="B83" s="79">
        <v>6915.53</v>
      </c>
      <c r="C83" s="81">
        <v>3275.43</v>
      </c>
      <c r="D83" s="81">
        <v>7271.07</v>
      </c>
      <c r="E83" s="90">
        <v>3231.45</v>
      </c>
      <c r="F83" s="72"/>
      <c r="G83" s="61"/>
      <c r="H83" s="73"/>
      <c r="I83" s="11"/>
      <c r="J83" s="11"/>
      <c r="K83" s="11"/>
      <c r="L83" s="11"/>
      <c r="M83" s="26"/>
      <c r="R83"/>
    </row>
    <row r="84" spans="1:18" ht="26.25" x14ac:dyDescent="0.4">
      <c r="A84" s="62" t="s">
        <v>535</v>
      </c>
      <c r="B84" s="67">
        <f>B78+B79+B80+B82-B83</f>
        <v>10684.990000000002</v>
      </c>
      <c r="C84" s="67">
        <f>C78+C79+C80+C82+C81-C83</f>
        <v>10782.560000000001</v>
      </c>
      <c r="D84" s="67">
        <f>D78+D79+D80+D82+D81-D83</f>
        <v>6683.6900000000023</v>
      </c>
      <c r="E84" s="67">
        <f>E78+E79+E80+E82+G83-E83</f>
        <v>5759.2400000000025</v>
      </c>
      <c r="F84" s="72"/>
      <c r="G84" s="85"/>
      <c r="H84" s="73"/>
      <c r="I84" s="11"/>
      <c r="J84" s="11"/>
      <c r="K84" s="8"/>
      <c r="L84" s="11"/>
      <c r="M84" s="26"/>
      <c r="R84"/>
    </row>
    <row r="85" spans="1:18" ht="26.25" x14ac:dyDescent="0.4">
      <c r="A85" s="70" t="s">
        <v>3</v>
      </c>
      <c r="B85" s="60"/>
      <c r="F85" s="72"/>
      <c r="G85" s="85"/>
      <c r="H85" s="73"/>
      <c r="I85" s="11"/>
      <c r="J85" s="11"/>
      <c r="K85" s="8"/>
      <c r="L85" s="11"/>
      <c r="M85" s="26"/>
      <c r="R85"/>
    </row>
    <row r="86" spans="1:18" x14ac:dyDescent="0.35">
      <c r="A86" s="62" t="s">
        <v>516</v>
      </c>
      <c r="B86" s="60">
        <v>0</v>
      </c>
      <c r="C86" s="61">
        <v>0</v>
      </c>
      <c r="D86" s="61">
        <v>0</v>
      </c>
      <c r="M86" s="24"/>
      <c r="R86"/>
    </row>
    <row r="87" spans="1:18" x14ac:dyDescent="0.35">
      <c r="A87" s="62" t="s">
        <v>10</v>
      </c>
      <c r="B87" s="60">
        <v>2435</v>
      </c>
      <c r="C87" s="61">
        <v>1860</v>
      </c>
      <c r="D87" s="61">
        <v>1060</v>
      </c>
      <c r="E87" s="61">
        <v>1682</v>
      </c>
      <c r="M87" s="24"/>
      <c r="R87"/>
    </row>
    <row r="88" spans="1:18" ht="28.5" x14ac:dyDescent="0.55000000000000004">
      <c r="A88" s="62" t="s">
        <v>12</v>
      </c>
      <c r="B88" s="82">
        <v>2435</v>
      </c>
      <c r="C88" s="79">
        <v>1860</v>
      </c>
      <c r="D88" s="79">
        <v>1060</v>
      </c>
      <c r="E88" s="90">
        <v>1682</v>
      </c>
      <c r="M88" s="24"/>
      <c r="R88"/>
    </row>
    <row r="89" spans="1:18" ht="26.25" x14ac:dyDescent="0.4">
      <c r="A89" s="62" t="s">
        <v>4</v>
      </c>
      <c r="B89" s="80">
        <f>B86+B87-B88</f>
        <v>0</v>
      </c>
      <c r="C89" s="80">
        <f>C86+C87-C88</f>
        <v>0</v>
      </c>
      <c r="D89" s="80">
        <f>D86+D87-D88</f>
        <v>0</v>
      </c>
      <c r="E89" s="80">
        <f>E86+E87-E88</f>
        <v>0</v>
      </c>
      <c r="M89" s="24"/>
      <c r="R89"/>
    </row>
    <row r="90" spans="1:18" x14ac:dyDescent="0.35">
      <c r="A90" s="70" t="s">
        <v>16</v>
      </c>
      <c r="B90" s="60"/>
      <c r="C90" s="60"/>
      <c r="D90" s="60"/>
      <c r="M90" s="24"/>
      <c r="R90"/>
    </row>
    <row r="91" spans="1:18" x14ac:dyDescent="0.35">
      <c r="A91" s="62" t="s">
        <v>516</v>
      </c>
      <c r="B91" s="60">
        <v>11551.16</v>
      </c>
      <c r="C91" s="61">
        <v>12042.16</v>
      </c>
      <c r="D91" s="61">
        <f>+C94</f>
        <v>13060.16</v>
      </c>
      <c r="E91" s="61">
        <f>+D94</f>
        <v>13955.16</v>
      </c>
      <c r="M91" s="24"/>
      <c r="R91"/>
    </row>
    <row r="92" spans="1:18" x14ac:dyDescent="0.35">
      <c r="A92" s="62" t="s">
        <v>10</v>
      </c>
      <c r="B92" s="60">
        <v>991</v>
      </c>
      <c r="C92" s="61">
        <v>1268</v>
      </c>
      <c r="D92" s="61">
        <v>895</v>
      </c>
      <c r="E92" s="61">
        <v>917</v>
      </c>
      <c r="M92" s="24"/>
      <c r="R92"/>
    </row>
    <row r="93" spans="1:18" ht="28.5" x14ac:dyDescent="0.55000000000000004">
      <c r="A93" s="62" t="s">
        <v>12</v>
      </c>
      <c r="B93" s="90">
        <v>500</v>
      </c>
      <c r="C93" s="90">
        <v>250</v>
      </c>
      <c r="D93" s="90">
        <v>0</v>
      </c>
      <c r="E93" s="90">
        <v>0</v>
      </c>
      <c r="G93" s="76"/>
      <c r="H93" s="73"/>
      <c r="I93" s="11"/>
      <c r="J93" s="11"/>
      <c r="K93" s="11"/>
      <c r="M93" s="26"/>
      <c r="R93"/>
    </row>
    <row r="94" spans="1:18" ht="26.25" x14ac:dyDescent="0.4">
      <c r="A94" s="62" t="s">
        <v>85</v>
      </c>
      <c r="B94" s="66">
        <f>+B91+B92-B93</f>
        <v>12042.16</v>
      </c>
      <c r="C94" s="66">
        <f>+C91+C92-C93</f>
        <v>13060.16</v>
      </c>
      <c r="D94" s="66">
        <f>+D91+D92-D93</f>
        <v>13955.16</v>
      </c>
      <c r="E94" s="66">
        <f>+E91+E92-E93</f>
        <v>14872.16</v>
      </c>
      <c r="F94" s="72"/>
      <c r="G94" s="88"/>
      <c r="H94" s="73"/>
      <c r="I94" s="11"/>
      <c r="J94" s="11"/>
      <c r="K94" s="11"/>
      <c r="L94" s="13"/>
      <c r="M94" s="27"/>
      <c r="R94"/>
    </row>
    <row r="95" spans="1:18" x14ac:dyDescent="0.35">
      <c r="A95" s="70" t="s">
        <v>118</v>
      </c>
      <c r="B95" s="64"/>
      <c r="F95" s="72"/>
      <c r="G95" s="76"/>
      <c r="H95" s="73"/>
      <c r="I95" s="11"/>
      <c r="J95" s="11"/>
      <c r="K95" s="11"/>
      <c r="L95" s="13"/>
      <c r="M95" s="27"/>
      <c r="R95"/>
    </row>
    <row r="96" spans="1:18" ht="26.25" x14ac:dyDescent="0.4">
      <c r="A96" s="62" t="s">
        <v>516</v>
      </c>
      <c r="B96" s="60">
        <v>125</v>
      </c>
      <c r="C96" s="61">
        <f>+B99</f>
        <v>125</v>
      </c>
      <c r="D96" s="61">
        <f>+C99</f>
        <v>125</v>
      </c>
      <c r="E96" s="61">
        <v>125</v>
      </c>
      <c r="F96" s="77"/>
      <c r="G96" s="76"/>
      <c r="H96" s="78"/>
      <c r="I96" s="7"/>
      <c r="J96" s="16"/>
      <c r="K96" s="11"/>
      <c r="L96" s="7"/>
      <c r="M96" s="30"/>
      <c r="R96"/>
    </row>
    <row r="97" spans="1:18" ht="26.25" x14ac:dyDescent="0.4">
      <c r="A97" s="62" t="s">
        <v>10</v>
      </c>
      <c r="B97" s="60">
        <v>0</v>
      </c>
      <c r="C97" s="61">
        <v>0</v>
      </c>
      <c r="D97" s="61">
        <v>0</v>
      </c>
      <c r="F97" s="74"/>
      <c r="G97" s="87"/>
      <c r="H97" s="73"/>
      <c r="I97" s="11"/>
      <c r="J97" s="11"/>
      <c r="K97" s="7"/>
      <c r="L97" s="11"/>
      <c r="M97" s="26"/>
      <c r="R97"/>
    </row>
    <row r="98" spans="1:18" ht="28.5" x14ac:dyDescent="0.55000000000000004">
      <c r="A98" s="62" t="s">
        <v>12</v>
      </c>
      <c r="B98" s="79">
        <v>0</v>
      </c>
      <c r="C98" s="79">
        <v>0</v>
      </c>
      <c r="D98" s="79">
        <v>0</v>
      </c>
      <c r="E98" s="90">
        <v>0</v>
      </c>
      <c r="F98" s="72"/>
      <c r="G98" s="87"/>
      <c r="H98" s="73"/>
      <c r="I98" s="11"/>
      <c r="J98" s="11"/>
      <c r="K98" s="7"/>
      <c r="L98" s="11"/>
      <c r="M98" s="26"/>
      <c r="R98"/>
    </row>
    <row r="99" spans="1:18" ht="26.25" x14ac:dyDescent="0.4">
      <c r="A99" s="62" t="s">
        <v>532</v>
      </c>
      <c r="B99" s="80">
        <f>+B96+B97-B98</f>
        <v>125</v>
      </c>
      <c r="C99" s="80">
        <f>+C96+C97-C98</f>
        <v>125</v>
      </c>
      <c r="D99" s="80">
        <f>+D96+D97-D98</f>
        <v>125</v>
      </c>
      <c r="E99" s="67">
        <v>125</v>
      </c>
      <c r="F99" s="72"/>
      <c r="G99" s="85"/>
      <c r="H99" s="73"/>
      <c r="I99" s="11"/>
      <c r="J99" s="11"/>
      <c r="K99" s="8"/>
      <c r="L99" s="11"/>
      <c r="M99" s="26"/>
      <c r="R99"/>
    </row>
    <row r="100" spans="1:18" ht="26.25" x14ac:dyDescent="0.4">
      <c r="A100" s="70" t="s">
        <v>538</v>
      </c>
      <c r="B100" s="64"/>
      <c r="F100" s="72"/>
      <c r="G100" s="85"/>
      <c r="H100" s="73"/>
      <c r="I100" s="11"/>
      <c r="J100" s="11"/>
      <c r="K100" s="8"/>
      <c r="L100" s="11"/>
      <c r="M100" s="26"/>
      <c r="R100"/>
    </row>
    <row r="101" spans="1:18" ht="26.25" x14ac:dyDescent="0.4">
      <c r="A101" s="62" t="s">
        <v>516</v>
      </c>
      <c r="B101" s="60"/>
      <c r="C101" s="61">
        <f>+B104</f>
        <v>0</v>
      </c>
      <c r="D101" s="61">
        <f>+C104</f>
        <v>0</v>
      </c>
      <c r="E101" s="61">
        <v>0</v>
      </c>
      <c r="F101" s="72"/>
      <c r="G101" s="85"/>
      <c r="H101" s="73"/>
      <c r="I101" s="11"/>
      <c r="J101" s="11"/>
      <c r="K101" s="8"/>
      <c r="L101" s="11"/>
      <c r="M101" s="26"/>
      <c r="R101"/>
    </row>
    <row r="102" spans="1:18" x14ac:dyDescent="0.35">
      <c r="A102" s="62" t="s">
        <v>10</v>
      </c>
      <c r="B102" s="60">
        <v>0</v>
      </c>
      <c r="C102" s="61">
        <v>0</v>
      </c>
      <c r="D102" s="61">
        <v>950</v>
      </c>
      <c r="E102" s="61">
        <v>0</v>
      </c>
      <c r="F102" s="72"/>
      <c r="G102" s="76"/>
      <c r="H102" s="73"/>
      <c r="I102" s="11"/>
      <c r="J102" s="11"/>
      <c r="K102" s="11"/>
      <c r="L102" s="11"/>
      <c r="M102" s="26"/>
      <c r="R102"/>
    </row>
    <row r="103" spans="1:18" ht="28.5" x14ac:dyDescent="0.55000000000000004">
      <c r="A103" s="62" t="s">
        <v>12</v>
      </c>
      <c r="B103" s="79">
        <v>0</v>
      </c>
      <c r="C103" s="79">
        <v>0</v>
      </c>
      <c r="D103" s="79">
        <v>950</v>
      </c>
      <c r="E103" s="90">
        <v>0</v>
      </c>
      <c r="F103" s="72"/>
      <c r="G103" s="76"/>
      <c r="H103" s="73"/>
      <c r="I103" s="11"/>
      <c r="J103" s="11"/>
      <c r="K103" s="11"/>
      <c r="L103" s="11"/>
      <c r="M103" s="26"/>
      <c r="R103"/>
    </row>
    <row r="104" spans="1:18" ht="26.25" x14ac:dyDescent="0.4">
      <c r="A104" s="62" t="s">
        <v>532</v>
      </c>
      <c r="B104" s="80">
        <f>+B101+B102-B103</f>
        <v>0</v>
      </c>
      <c r="C104" s="80">
        <f>+C101+C102-C103</f>
        <v>0</v>
      </c>
      <c r="D104" s="80">
        <f>+D101+D102-D103</f>
        <v>0</v>
      </c>
      <c r="E104" s="67">
        <v>0</v>
      </c>
      <c r="F104" s="77"/>
      <c r="G104" s="85"/>
      <c r="H104" s="84"/>
      <c r="I104" s="11"/>
      <c r="J104" s="11"/>
      <c r="K104" s="11"/>
      <c r="L104" s="11"/>
      <c r="M104" s="26"/>
      <c r="R104"/>
    </row>
    <row r="105" spans="1:18" ht="26.25" x14ac:dyDescent="0.4">
      <c r="A105" s="62"/>
      <c r="B105" s="80"/>
      <c r="C105" s="80"/>
      <c r="D105" s="80"/>
      <c r="F105" s="72"/>
      <c r="G105" s="76"/>
      <c r="H105" s="84"/>
      <c r="I105" s="11"/>
      <c r="J105" s="11"/>
      <c r="K105" s="11"/>
      <c r="L105" s="11"/>
      <c r="M105" s="26"/>
      <c r="R105"/>
    </row>
    <row r="106" spans="1:18" x14ac:dyDescent="0.35">
      <c r="A106" s="103" t="s">
        <v>541</v>
      </c>
      <c r="B106" s="103"/>
      <c r="C106" s="103"/>
      <c r="D106" s="103"/>
      <c r="E106" s="103"/>
      <c r="F106" s="77"/>
      <c r="G106" s="76"/>
      <c r="H106" s="84"/>
      <c r="I106" s="11"/>
      <c r="J106" s="11"/>
      <c r="K106" s="11"/>
      <c r="L106" s="11"/>
      <c r="M106" s="29"/>
      <c r="R106"/>
    </row>
    <row r="107" spans="1:18" x14ac:dyDescent="0.35">
      <c r="A107" s="62" t="s">
        <v>516</v>
      </c>
      <c r="B107" s="64">
        <f>+B29+B96+B4+B55+B78+B19+B60+B86+B24+B91+B50+B42+B34+B72+B14+B65</f>
        <v>57745.78</v>
      </c>
      <c r="C107" s="64">
        <f>+C29+C96+C4+C55+C78+C19+C60+C86+C24+C91+C50+C42+C34+C72+C14+C65</f>
        <v>52426.559999999998</v>
      </c>
      <c r="D107" s="64">
        <f>+D29+D96+D4+D55+D78+D19+D60+D86+D24+D91+D50+D42+D34+D72+D14+D65+D4</f>
        <v>56024.710000000006</v>
      </c>
      <c r="E107" s="61">
        <f>+E29+E96+E4+E55+E78+E19+E60+E86+E24+E91+E50+E42+E34+E72+E14+E65+E4</f>
        <v>53937.020000000004</v>
      </c>
      <c r="F107" s="77"/>
      <c r="G107" s="76"/>
      <c r="H107" s="73"/>
      <c r="I107" s="11"/>
      <c r="J107" s="11"/>
      <c r="K107" s="11"/>
      <c r="L107" s="11"/>
      <c r="M107" s="27"/>
      <c r="N107" s="17"/>
      <c r="O107" s="17"/>
      <c r="R107"/>
    </row>
    <row r="108" spans="1:18" x14ac:dyDescent="0.35">
      <c r="A108" s="62" t="s">
        <v>15</v>
      </c>
      <c r="B108" s="92">
        <f>+B30+B97+B5+B56+B80+B79+B20+B25+B92+B51+B43+B35+B15+B73+B87+B61+B36+B44+B66</f>
        <v>23352</v>
      </c>
      <c r="C108" s="92">
        <f>+C30+C97+C5+C56+C80+C79+C20+C25+C92+C51+C43+C35+C15+C73+C87+C61+C36+C44+C66+C81</f>
        <v>34506</v>
      </c>
      <c r="D108" s="92">
        <f>+D30+D97+D5+D56+D80+D79+D20+D25+D92+D51+D43+D35+D15+D73+D87+D61+D36+D44+D66+D81+D82+D102+D10</f>
        <v>37516.299999999996</v>
      </c>
      <c r="E108" s="91">
        <f>E30+E97+E5+E56+E80+E79+E20+E25+E92+E51+E43+E35+E15+E73+E87+E61+E36+E44+E66+G83+E82+E102+E10</f>
        <v>44851.45</v>
      </c>
      <c r="F108" s="72"/>
      <c r="G108" s="76"/>
      <c r="H108" s="73"/>
      <c r="I108" s="11"/>
      <c r="J108" s="11"/>
      <c r="K108" s="11"/>
      <c r="L108" s="11"/>
      <c r="M108" s="27"/>
      <c r="N108" s="27"/>
      <c r="O108" s="17"/>
      <c r="R108"/>
    </row>
    <row r="109" spans="1:18" ht="28.5" x14ac:dyDescent="0.55000000000000004">
      <c r="A109" s="62" t="s">
        <v>12</v>
      </c>
      <c r="B109" s="93">
        <f>+B31+B98+B6+B57+B83+B21+B62+B88+B26+B93+B52+B45+B37+B74+B16+B67</f>
        <v>28671.22</v>
      </c>
      <c r="C109" s="93">
        <f>+C31+C98+C6+C57+C83+C21+C62+C88+C26+C93+C52+C45+C37+C74+C16+C67</f>
        <v>30907.85</v>
      </c>
      <c r="D109" s="93">
        <f>+D31+D98+D6+D57+D83+D21+D62+D88+D26+D93+D52+D45+D37+D74+D16+D67+D103+D11</f>
        <v>39603.99</v>
      </c>
      <c r="E109" s="104">
        <f>+E31+E98+E6+E57+E83+E21+E62+E88+E26+E93+E52+E45+E37+E74+E16+E67+E103+E93+E11</f>
        <v>36153.35</v>
      </c>
      <c r="F109" s="72"/>
      <c r="G109" s="76"/>
      <c r="H109" s="73"/>
      <c r="I109" s="11"/>
      <c r="J109" s="11"/>
      <c r="K109" s="11"/>
      <c r="L109" s="11"/>
      <c r="M109" s="27"/>
      <c r="N109" s="17"/>
      <c r="O109" s="17"/>
      <c r="R109"/>
    </row>
    <row r="110" spans="1:18" ht="28.5" x14ac:dyDescent="0.55000000000000004">
      <c r="A110" s="65"/>
      <c r="B110" s="82">
        <f>+B32+B99+B7+B58+B84+B22+B63+B89+B27+B94+B53+B46+B38+B75+B17+B68</f>
        <v>52426.559999999998</v>
      </c>
      <c r="C110" s="66">
        <f>+C32+C99+C7+C58+C22+C63+C89+C27+C94+C53+C46+C38+C75+C17+C68+C84</f>
        <v>56024.710000000006</v>
      </c>
      <c r="D110" s="66">
        <f>+D32+D99+D7+D58+D22+D63+D89+D27+D94+D53+D46+D38+D75+D17+D68+D84</f>
        <v>53937.020000000004</v>
      </c>
      <c r="E110" s="67">
        <f>E32+E99+E7+E58+E22+E63+E89+E27+E94+E53+E46+E38+E75+E17+E68+E84</f>
        <v>62635.12000000001</v>
      </c>
      <c r="F110" s="72"/>
      <c r="G110" s="76"/>
      <c r="H110" s="73"/>
      <c r="I110" s="11"/>
      <c r="J110" s="11"/>
      <c r="K110" s="11"/>
      <c r="L110" s="11"/>
      <c r="M110" s="17"/>
      <c r="R110"/>
    </row>
    <row r="111" spans="1:18" s="99" customFormat="1" x14ac:dyDescent="0.35">
      <c r="A111" s="94"/>
      <c r="B111" s="95"/>
      <c r="C111" s="95"/>
      <c r="D111" s="95"/>
      <c r="E111" s="95"/>
      <c r="F111" s="96"/>
      <c r="G111" s="97"/>
      <c r="H111" s="97"/>
      <c r="I111" s="98"/>
      <c r="J111" s="98"/>
      <c r="K111" s="98"/>
      <c r="L111" s="98"/>
    </row>
    <row r="112" spans="1:18" s="99" customFormat="1" x14ac:dyDescent="0.35">
      <c r="A112" s="95"/>
      <c r="B112" s="95"/>
      <c r="C112" s="95"/>
      <c r="D112" s="95"/>
      <c r="E112" s="95"/>
      <c r="F112" s="96"/>
      <c r="G112" s="97"/>
      <c r="H112" s="97"/>
      <c r="I112" s="98"/>
      <c r="J112" s="98"/>
      <c r="K112" s="98"/>
      <c r="L112" s="98"/>
      <c r="M112" s="98"/>
    </row>
    <row r="113" spans="1:18" x14ac:dyDescent="0.35">
      <c r="A113" s="68"/>
      <c r="B113" s="100"/>
      <c r="C113" s="100"/>
      <c r="D113" s="100"/>
      <c r="E113" s="100"/>
      <c r="F113" s="77"/>
      <c r="G113" s="76"/>
      <c r="H113" s="73"/>
      <c r="I113" s="11"/>
      <c r="J113" s="11"/>
      <c r="K113" s="11"/>
      <c r="L113" s="11"/>
      <c r="M113" s="32"/>
      <c r="N113" s="17"/>
      <c r="R113"/>
    </row>
    <row r="114" spans="1:18" ht="26.25" x14ac:dyDescent="0.4">
      <c r="A114" s="68"/>
      <c r="B114" s="83"/>
      <c r="C114" s="54"/>
      <c r="D114" s="54"/>
      <c r="F114" s="77"/>
      <c r="G114" s="76"/>
      <c r="H114" s="78"/>
      <c r="I114" s="7"/>
      <c r="J114" s="16"/>
      <c r="K114" s="11"/>
      <c r="L114" s="7"/>
      <c r="M114" s="30"/>
      <c r="N114" s="27"/>
      <c r="R114"/>
    </row>
    <row r="115" spans="1:18" x14ac:dyDescent="0.35">
      <c r="A115" s="68"/>
      <c r="B115" s="83"/>
      <c r="C115" s="54"/>
      <c r="D115" s="54"/>
      <c r="G115" s="87"/>
      <c r="K115" s="7"/>
      <c r="M115" s="30"/>
      <c r="N115" s="27"/>
      <c r="R115"/>
    </row>
    <row r="116" spans="1:18" x14ac:dyDescent="0.35">
      <c r="A116" s="68"/>
      <c r="B116" s="54"/>
      <c r="F116" s="72"/>
      <c r="G116" s="87"/>
      <c r="H116" s="73"/>
      <c r="I116" s="11"/>
      <c r="J116" s="11"/>
      <c r="K116" s="7"/>
      <c r="L116" s="11"/>
      <c r="M116" s="26"/>
      <c r="N116" s="27"/>
      <c r="R116"/>
    </row>
    <row r="117" spans="1:18" ht="26.25" x14ac:dyDescent="0.4">
      <c r="A117" s="68"/>
      <c r="B117" s="54"/>
      <c r="F117" s="77"/>
      <c r="H117" s="78"/>
      <c r="I117" s="7"/>
      <c r="J117" s="16"/>
      <c r="L117" s="7"/>
      <c r="M117" s="30"/>
      <c r="N117" s="17"/>
      <c r="R117"/>
    </row>
    <row r="118" spans="1:18" ht="26.25" x14ac:dyDescent="0.4">
      <c r="A118" s="68"/>
      <c r="B118" s="54"/>
      <c r="F118" s="74"/>
      <c r="G118" s="85"/>
      <c r="H118" s="73"/>
      <c r="I118" s="11"/>
      <c r="J118" s="11"/>
      <c r="K118" s="8"/>
      <c r="L118" s="11"/>
      <c r="M118" s="26"/>
      <c r="N118" s="17"/>
      <c r="R118"/>
    </row>
    <row r="119" spans="1:18" x14ac:dyDescent="0.35">
      <c r="A119" s="68"/>
      <c r="F119" s="72"/>
      <c r="G119" s="76"/>
      <c r="H119" s="73"/>
      <c r="I119" s="11"/>
      <c r="J119" s="11"/>
      <c r="K119" s="11"/>
      <c r="L119" s="11"/>
      <c r="M119" s="26"/>
      <c r="R119"/>
    </row>
    <row r="120" spans="1:18" x14ac:dyDescent="0.35">
      <c r="A120" s="68"/>
      <c r="F120" s="72"/>
      <c r="G120" s="76"/>
      <c r="H120" s="73"/>
      <c r="I120" s="11"/>
      <c r="J120" s="11"/>
      <c r="K120" s="11"/>
      <c r="L120" s="11"/>
      <c r="M120" s="26"/>
      <c r="R120"/>
    </row>
    <row r="121" spans="1:18" x14ac:dyDescent="0.35">
      <c r="A121" s="68"/>
      <c r="F121" s="72"/>
      <c r="G121" s="76"/>
      <c r="H121" s="73"/>
      <c r="I121" s="11"/>
      <c r="J121" s="11"/>
      <c r="K121" s="11"/>
      <c r="L121" s="11"/>
      <c r="M121" s="26"/>
      <c r="R121"/>
    </row>
    <row r="122" spans="1:18" x14ac:dyDescent="0.35">
      <c r="A122" s="68"/>
      <c r="F122" s="72"/>
      <c r="G122" s="76"/>
      <c r="H122" s="73"/>
      <c r="I122" s="11"/>
      <c r="J122" s="11"/>
      <c r="K122" s="11"/>
      <c r="L122" s="11"/>
      <c r="M122" s="26"/>
      <c r="R122"/>
    </row>
    <row r="123" spans="1:18" x14ac:dyDescent="0.35">
      <c r="A123" s="54"/>
      <c r="F123" s="72"/>
      <c r="G123" s="76"/>
      <c r="H123" s="73"/>
      <c r="I123" s="11"/>
      <c r="J123" s="11"/>
      <c r="K123" s="11"/>
      <c r="L123" s="11"/>
      <c r="M123" s="26"/>
      <c r="R123"/>
    </row>
    <row r="124" spans="1:18" x14ac:dyDescent="0.35">
      <c r="A124" s="54"/>
      <c r="F124" s="72"/>
      <c r="G124" s="76"/>
      <c r="H124" s="73"/>
      <c r="I124" s="11"/>
      <c r="J124" s="11"/>
      <c r="K124" s="11"/>
      <c r="L124" s="11"/>
      <c r="M124" s="26"/>
      <c r="R124"/>
    </row>
    <row r="125" spans="1:18" x14ac:dyDescent="0.35">
      <c r="A125" s="54"/>
      <c r="F125" s="72"/>
      <c r="G125" s="76"/>
      <c r="H125" s="73"/>
      <c r="I125" s="11"/>
      <c r="J125" s="11"/>
      <c r="K125" s="11"/>
      <c r="L125" s="11"/>
      <c r="M125" s="26"/>
      <c r="R125"/>
    </row>
    <row r="126" spans="1:18" x14ac:dyDescent="0.35">
      <c r="A126" s="54"/>
      <c r="F126" s="72"/>
      <c r="G126" s="76"/>
      <c r="H126" s="73"/>
      <c r="I126" s="11"/>
      <c r="J126" s="11"/>
      <c r="K126" s="11"/>
      <c r="L126" s="11"/>
      <c r="M126" s="26"/>
      <c r="R126"/>
    </row>
    <row r="127" spans="1:18" x14ac:dyDescent="0.35">
      <c r="A127" s="54"/>
      <c r="F127" s="72"/>
      <c r="G127" s="76"/>
      <c r="H127" s="73"/>
      <c r="I127" s="11"/>
      <c r="J127" s="11"/>
      <c r="K127" s="11"/>
      <c r="L127" s="11"/>
      <c r="M127" s="26"/>
      <c r="R127"/>
    </row>
    <row r="128" spans="1:18" x14ac:dyDescent="0.35">
      <c r="A128" s="54"/>
      <c r="F128" s="72"/>
      <c r="G128" s="76"/>
      <c r="H128" s="73"/>
      <c r="I128" s="11"/>
      <c r="J128" s="11"/>
      <c r="K128" s="11"/>
      <c r="L128" s="11"/>
      <c r="M128" s="26"/>
      <c r="R128"/>
    </row>
    <row r="129" spans="1:18" x14ac:dyDescent="0.35">
      <c r="A129" s="69"/>
      <c r="F129" s="72"/>
      <c r="G129" s="76"/>
      <c r="H129" s="73"/>
      <c r="I129" s="11"/>
      <c r="J129" s="11"/>
      <c r="K129" s="11"/>
      <c r="L129" s="11"/>
      <c r="M129" s="26"/>
      <c r="R129"/>
    </row>
    <row r="130" spans="1:18" x14ac:dyDescent="0.35">
      <c r="A130" s="65"/>
      <c r="F130" s="72"/>
      <c r="G130" s="76"/>
      <c r="H130" s="72"/>
      <c r="I130" s="12"/>
      <c r="J130" s="11"/>
      <c r="K130" s="11"/>
      <c r="L130" s="11"/>
      <c r="M130" s="11"/>
      <c r="N130" s="26"/>
      <c r="R130"/>
    </row>
    <row r="131" spans="1:18" x14ac:dyDescent="0.35">
      <c r="A131" s="65"/>
      <c r="G131" s="76"/>
      <c r="H131" s="72"/>
      <c r="I131" s="12"/>
      <c r="J131" s="11"/>
      <c r="K131" s="11"/>
      <c r="L131" s="11"/>
      <c r="M131" s="11"/>
      <c r="N131" s="26"/>
      <c r="R131"/>
    </row>
    <row r="132" spans="1:18" x14ac:dyDescent="0.35">
      <c r="A132" s="65"/>
      <c r="G132" s="76"/>
      <c r="H132" s="72"/>
      <c r="I132" s="12"/>
      <c r="J132" s="11"/>
      <c r="K132" s="11"/>
      <c r="L132" s="11"/>
      <c r="M132" s="11"/>
      <c r="N132" s="26"/>
      <c r="R132"/>
    </row>
    <row r="133" spans="1:18" x14ac:dyDescent="0.35">
      <c r="J133" s="11"/>
      <c r="K133" s="11"/>
      <c r="L133" s="12"/>
      <c r="M133" s="11"/>
      <c r="N133" s="11"/>
      <c r="O133" s="11"/>
      <c r="P133" s="11"/>
      <c r="Q133" s="26"/>
      <c r="R133"/>
    </row>
    <row r="134" spans="1:18" x14ac:dyDescent="0.35">
      <c r="J134" s="11"/>
      <c r="K134" s="11"/>
      <c r="L134" s="12"/>
      <c r="M134" s="11"/>
      <c r="N134" s="11"/>
      <c r="O134" s="11"/>
      <c r="P134" s="11"/>
      <c r="Q134" s="26"/>
      <c r="R134"/>
    </row>
    <row r="135" spans="1:18" x14ac:dyDescent="0.35">
      <c r="K135" s="11"/>
      <c r="L135" s="12"/>
      <c r="M135" s="11"/>
      <c r="N135" s="11"/>
      <c r="O135" s="11"/>
      <c r="P135" s="11"/>
      <c r="Q135" s="26"/>
      <c r="R135"/>
    </row>
    <row r="136" spans="1:18" x14ac:dyDescent="0.35">
      <c r="J136" s="11"/>
      <c r="K136" s="11"/>
      <c r="L136" s="18"/>
      <c r="M136" s="11"/>
      <c r="N136" s="11"/>
      <c r="O136" s="11"/>
      <c r="P136" s="11"/>
      <c r="Q136" s="26"/>
      <c r="R136"/>
    </row>
    <row r="137" spans="1:18" x14ac:dyDescent="0.35">
      <c r="E137" s="60"/>
      <c r="F137" s="72"/>
      <c r="J137" s="11"/>
      <c r="K137" s="11"/>
      <c r="L137" s="12"/>
      <c r="M137" s="11"/>
      <c r="N137" s="11"/>
      <c r="O137" s="11"/>
      <c r="P137" s="11"/>
      <c r="Q137" s="26"/>
      <c r="R137"/>
    </row>
    <row r="138" spans="1:18" x14ac:dyDescent="0.35">
      <c r="E138" s="60"/>
      <c r="F138" s="72"/>
      <c r="J138" s="11"/>
      <c r="K138" s="11"/>
      <c r="L138" s="12"/>
      <c r="M138" s="11"/>
      <c r="N138" s="11"/>
      <c r="O138" s="11"/>
      <c r="P138" s="11"/>
      <c r="Q138" s="26"/>
      <c r="R138"/>
    </row>
    <row r="139" spans="1:18" x14ac:dyDescent="0.35">
      <c r="E139" s="60"/>
      <c r="F139" s="72"/>
      <c r="J139" s="11"/>
      <c r="K139" s="11"/>
      <c r="L139" s="12"/>
      <c r="M139" s="11"/>
      <c r="N139" s="11"/>
      <c r="O139" s="11"/>
      <c r="P139" s="11"/>
      <c r="Q139" s="26"/>
      <c r="R139"/>
    </row>
    <row r="140" spans="1:18" x14ac:dyDescent="0.35">
      <c r="E140" s="60"/>
      <c r="F140" s="72"/>
      <c r="J140" s="11"/>
      <c r="K140" s="11"/>
      <c r="L140" s="12"/>
      <c r="M140" s="11"/>
      <c r="N140" s="11"/>
      <c r="O140" s="11"/>
      <c r="P140" s="11"/>
      <c r="Q140" s="26"/>
      <c r="R140"/>
    </row>
    <row r="141" spans="1:18" x14ac:dyDescent="0.35">
      <c r="B141" s="54"/>
      <c r="C141" s="60"/>
      <c r="D141" s="60"/>
      <c r="J141" s="11"/>
      <c r="K141" s="11"/>
      <c r="L141" s="12"/>
      <c r="M141" s="11"/>
      <c r="N141" s="11"/>
      <c r="O141" s="11"/>
      <c r="P141" s="11"/>
      <c r="Q141" s="26"/>
      <c r="R141"/>
    </row>
    <row r="142" spans="1:18" x14ac:dyDescent="0.35">
      <c r="B142" s="54"/>
      <c r="C142" s="60"/>
      <c r="D142" s="60"/>
      <c r="J142" s="11"/>
      <c r="K142" s="11"/>
      <c r="L142" s="12"/>
      <c r="M142" s="11"/>
      <c r="N142" s="11"/>
      <c r="O142" s="11"/>
      <c r="P142" s="11"/>
      <c r="Q142" s="26"/>
      <c r="R142"/>
    </row>
    <row r="143" spans="1:18" x14ac:dyDescent="0.35">
      <c r="B143" s="54"/>
      <c r="C143" s="60"/>
      <c r="D143" s="60"/>
      <c r="J143" s="11"/>
      <c r="K143" s="11"/>
      <c r="L143" s="12"/>
      <c r="M143" s="11"/>
      <c r="N143" s="11"/>
      <c r="O143" s="11"/>
      <c r="P143" s="11"/>
      <c r="Q143" s="27"/>
      <c r="R143"/>
    </row>
    <row r="144" spans="1:18" x14ac:dyDescent="0.35">
      <c r="B144" s="54"/>
      <c r="C144" s="60"/>
      <c r="D144" s="60"/>
      <c r="J144" s="11"/>
      <c r="K144" s="11"/>
      <c r="L144" s="18"/>
      <c r="M144" s="11"/>
      <c r="N144" s="11"/>
      <c r="O144" s="11"/>
      <c r="P144" s="11"/>
      <c r="Q144" s="28"/>
      <c r="R144"/>
    </row>
    <row r="145" spans="10:18" x14ac:dyDescent="0.35">
      <c r="J145" s="11"/>
      <c r="K145" s="11"/>
      <c r="L145" s="18"/>
      <c r="M145" s="11"/>
      <c r="N145" s="11"/>
      <c r="O145" s="11"/>
      <c r="P145" s="11"/>
      <c r="Q145" s="28"/>
      <c r="R145"/>
    </row>
    <row r="146" spans="10:18" x14ac:dyDescent="0.35">
      <c r="J146" s="8"/>
      <c r="K146" s="11"/>
      <c r="L146" s="12"/>
      <c r="M146" s="11"/>
      <c r="N146" s="11"/>
      <c r="O146" s="11"/>
      <c r="P146" s="11"/>
      <c r="Q146" s="26"/>
      <c r="R146"/>
    </row>
    <row r="147" spans="10:18" x14ac:dyDescent="0.35">
      <c r="J147" s="11"/>
      <c r="L147" s="9"/>
      <c r="M147" s="8"/>
      <c r="N147" s="8"/>
      <c r="O147" s="11"/>
      <c r="P147" s="8"/>
      <c r="Q147" s="25"/>
      <c r="R147"/>
    </row>
    <row r="148" spans="10:18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18" x14ac:dyDescent="0.35">
      <c r="J149" s="11"/>
      <c r="K149" s="8"/>
      <c r="L149" s="12"/>
      <c r="M149" s="11"/>
      <c r="N149" s="11"/>
      <c r="O149" s="8"/>
      <c r="P149" s="11"/>
      <c r="Q149" s="26"/>
      <c r="R149"/>
    </row>
    <row r="150" spans="10:18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18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18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18" x14ac:dyDescent="0.35">
      <c r="J153" s="11"/>
      <c r="K153" s="11"/>
      <c r="L153" s="12"/>
      <c r="M153" s="11"/>
      <c r="N153" s="11"/>
      <c r="O153" s="11"/>
      <c r="P153" s="11"/>
      <c r="Q153" s="26"/>
      <c r="R153"/>
    </row>
    <row r="154" spans="10:18" x14ac:dyDescent="0.35">
      <c r="J154" s="11"/>
      <c r="K154" s="11"/>
      <c r="L154" s="12"/>
      <c r="M154" s="11"/>
      <c r="N154" s="11"/>
      <c r="O154" s="11"/>
      <c r="P154" s="11"/>
      <c r="Q154" s="26"/>
      <c r="R154"/>
    </row>
    <row r="155" spans="10:18" x14ac:dyDescent="0.35">
      <c r="J155" s="11"/>
      <c r="K155" s="11"/>
      <c r="L155" s="12"/>
      <c r="M155" s="11"/>
      <c r="N155" s="11"/>
      <c r="O155" s="11"/>
      <c r="P155" s="11"/>
      <c r="Q155" s="26"/>
      <c r="R155"/>
    </row>
    <row r="156" spans="10:18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18" x14ac:dyDescent="0.35">
      <c r="J157" s="11"/>
      <c r="K157" s="11"/>
      <c r="L157" s="12"/>
      <c r="M157" s="11"/>
      <c r="N157" s="11"/>
      <c r="O157" s="11"/>
      <c r="P157" s="11"/>
      <c r="Q157" s="27"/>
      <c r="R157"/>
    </row>
    <row r="158" spans="10:18" x14ac:dyDescent="0.35">
      <c r="J158" s="11"/>
      <c r="K158" s="11"/>
      <c r="L158" s="12"/>
      <c r="M158" s="11"/>
      <c r="N158" s="11"/>
      <c r="O158" s="11"/>
      <c r="P158" s="11"/>
      <c r="Q158" s="27"/>
      <c r="R158"/>
    </row>
    <row r="159" spans="10:18" x14ac:dyDescent="0.35">
      <c r="J159" s="11"/>
      <c r="K159" s="11"/>
      <c r="L159" s="12"/>
      <c r="M159" s="11"/>
      <c r="N159" s="11"/>
      <c r="O159" s="11"/>
      <c r="P159" s="11"/>
      <c r="Q159" s="27"/>
      <c r="R159"/>
    </row>
    <row r="160" spans="10:18" x14ac:dyDescent="0.35">
      <c r="J160" s="11"/>
      <c r="K160" s="11"/>
      <c r="L160" s="12"/>
      <c r="M160" s="11"/>
      <c r="N160" s="11"/>
      <c r="O160" s="11"/>
      <c r="P160" s="11"/>
      <c r="Q160" s="26"/>
      <c r="R160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</row>
    <row r="162" spans="10:24" x14ac:dyDescent="0.35">
      <c r="J162" s="8"/>
      <c r="K162" s="11"/>
      <c r="L162" s="9"/>
      <c r="M162" s="8"/>
      <c r="N162" s="8"/>
      <c r="O162" s="11"/>
      <c r="P162" s="8"/>
      <c r="Q162" s="25"/>
      <c r="R162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8"/>
      <c r="L164" s="12"/>
      <c r="M164" s="11"/>
      <c r="N164" s="11"/>
      <c r="O164" s="8"/>
      <c r="P164" s="11"/>
      <c r="Q164" s="26"/>
      <c r="R164"/>
      <c r="W164" s="11"/>
      <c r="X164" s="13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6"/>
      <c r="R165"/>
      <c r="W165" s="11"/>
      <c r="X165" s="13"/>
    </row>
    <row r="166" spans="10:24" x14ac:dyDescent="0.35">
      <c r="J166" s="11"/>
      <c r="K166" s="11"/>
      <c r="L166" s="12"/>
      <c r="M166" s="11"/>
      <c r="N166" s="11"/>
      <c r="O166" s="11"/>
      <c r="P166" s="11"/>
      <c r="Q166" s="26"/>
      <c r="R166"/>
      <c r="W166" s="11"/>
      <c r="X166" s="13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6"/>
      <c r="R167"/>
    </row>
    <row r="168" spans="10:24" x14ac:dyDescent="0.35">
      <c r="J168" s="11"/>
      <c r="K168" s="11"/>
      <c r="L168" s="12"/>
      <c r="M168" s="11"/>
      <c r="N168" s="11"/>
      <c r="O168" s="11"/>
      <c r="P168" s="11"/>
      <c r="Q168" s="26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9"/>
      <c r="R169"/>
    </row>
    <row r="170" spans="10:24" x14ac:dyDescent="0.35">
      <c r="J170" s="11"/>
      <c r="K170" s="11"/>
      <c r="O170" s="11"/>
      <c r="P170" s="11"/>
      <c r="Q170" s="27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7"/>
      <c r="R171"/>
    </row>
    <row r="172" spans="10:24" x14ac:dyDescent="0.35">
      <c r="J172" s="8"/>
      <c r="K172" s="11"/>
      <c r="L172" s="9"/>
      <c r="M172" s="8"/>
      <c r="N172" s="8"/>
      <c r="O172" s="11"/>
      <c r="P172" s="8"/>
      <c r="Q172" s="25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11"/>
      <c r="K174" s="8"/>
      <c r="L174" s="12"/>
      <c r="M174" s="11"/>
      <c r="N174" s="11"/>
      <c r="O174" s="8"/>
      <c r="P174" s="11"/>
      <c r="Q174" s="26"/>
      <c r="R174"/>
    </row>
    <row r="175" spans="10:24" x14ac:dyDescent="0.35">
      <c r="J175" s="11"/>
      <c r="K175" s="11"/>
      <c r="L175" s="12"/>
      <c r="M175" s="11"/>
      <c r="N175" s="11"/>
      <c r="O175" s="11"/>
      <c r="P175" s="11"/>
      <c r="Q175" s="26"/>
      <c r="R175"/>
    </row>
    <row r="176" spans="10:24" x14ac:dyDescent="0.35">
      <c r="J176" s="11"/>
      <c r="K176" s="11"/>
      <c r="L176" s="12"/>
      <c r="M176" s="11"/>
      <c r="N176" s="11"/>
      <c r="O176" s="11"/>
      <c r="P176" s="11"/>
      <c r="Q176" s="26"/>
      <c r="R176"/>
    </row>
    <row r="177" spans="10:18" x14ac:dyDescent="0.35">
      <c r="J177" s="11"/>
      <c r="K177" s="11"/>
      <c r="L177" s="12"/>
      <c r="M177" s="11"/>
      <c r="N177" s="11"/>
      <c r="O177" s="11"/>
      <c r="P177" s="11"/>
      <c r="Q177" s="26"/>
      <c r="R177"/>
    </row>
    <row r="178" spans="10:18" x14ac:dyDescent="0.35">
      <c r="J178" s="8"/>
      <c r="K178" s="11"/>
      <c r="L178" s="12"/>
      <c r="M178" s="11"/>
      <c r="N178" s="11"/>
      <c r="O178" s="11"/>
      <c r="P178" s="11"/>
      <c r="Q178" s="26"/>
      <c r="R178"/>
    </row>
    <row r="179" spans="10:18" x14ac:dyDescent="0.35">
      <c r="J179" s="8"/>
      <c r="K179" s="11"/>
      <c r="L179" s="12"/>
      <c r="M179" s="11"/>
      <c r="N179" s="11"/>
      <c r="O179" s="11"/>
      <c r="P179" s="11"/>
      <c r="Q179" s="27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9"/>
      <c r="R180"/>
    </row>
    <row r="181" spans="10:18" x14ac:dyDescent="0.35">
      <c r="J181" s="8"/>
      <c r="K181" s="11"/>
      <c r="L181" s="12"/>
      <c r="M181" s="11"/>
      <c r="N181" s="11"/>
      <c r="O181" s="11"/>
      <c r="P181" s="11"/>
      <c r="Q181" s="27"/>
      <c r="R181"/>
    </row>
    <row r="182" spans="10:18" x14ac:dyDescent="0.35">
      <c r="J182" s="11"/>
      <c r="K182" s="11"/>
      <c r="L182" s="12"/>
      <c r="M182" s="11"/>
      <c r="N182" s="11"/>
      <c r="O182" s="11"/>
      <c r="P182" s="11"/>
      <c r="Q182" s="27"/>
      <c r="R182"/>
    </row>
    <row r="183" spans="10:18" x14ac:dyDescent="0.35">
      <c r="J183" s="11"/>
      <c r="K183" s="11"/>
      <c r="L183" s="12"/>
      <c r="M183" s="11"/>
      <c r="N183" s="11"/>
      <c r="O183" s="11"/>
      <c r="P183" s="11"/>
      <c r="Q183" s="29"/>
      <c r="R183"/>
    </row>
    <row r="184" spans="10:18" x14ac:dyDescent="0.35">
      <c r="J184" s="8"/>
      <c r="K184" s="11"/>
      <c r="L184" s="12"/>
      <c r="M184" s="11"/>
      <c r="N184" s="11"/>
      <c r="O184" s="11"/>
      <c r="P184" s="11"/>
      <c r="Q184" s="27"/>
      <c r="R184"/>
    </row>
    <row r="185" spans="10:18" x14ac:dyDescent="0.35">
      <c r="J185" s="8"/>
      <c r="K185" s="11"/>
      <c r="L185" s="12"/>
      <c r="M185" s="8"/>
      <c r="N185" s="11"/>
      <c r="O185" s="11"/>
      <c r="P185" s="11"/>
      <c r="Q185" s="27"/>
      <c r="R185"/>
    </row>
    <row r="186" spans="10:18" x14ac:dyDescent="0.35">
      <c r="J186" s="8"/>
      <c r="K186" s="11"/>
      <c r="L186" s="9"/>
      <c r="M186" s="8"/>
      <c r="N186" s="8"/>
      <c r="O186" s="11"/>
      <c r="P186" s="8"/>
      <c r="Q186" s="25"/>
      <c r="R186"/>
    </row>
    <row r="187" spans="10:18" x14ac:dyDescent="0.35">
      <c r="K187" s="11"/>
      <c r="L187" s="12"/>
      <c r="M187" s="11"/>
      <c r="N187" s="11"/>
      <c r="O187" s="11"/>
      <c r="P187" s="11"/>
      <c r="Q187" s="26"/>
      <c r="R187"/>
    </row>
    <row r="188" spans="10:18" x14ac:dyDescent="0.35">
      <c r="J188" s="11"/>
      <c r="K188" s="8"/>
      <c r="L188" s="12"/>
      <c r="M188" s="11"/>
      <c r="N188" s="11"/>
      <c r="O188" s="8"/>
      <c r="P188" s="11"/>
      <c r="Q188" s="26"/>
      <c r="R188"/>
    </row>
    <row r="189" spans="10:18" hidden="1" x14ac:dyDescent="0.35">
      <c r="J189" s="11"/>
      <c r="K189" s="11"/>
      <c r="L189" s="12"/>
      <c r="M189" s="11"/>
      <c r="N189" s="11"/>
      <c r="O189" s="11"/>
      <c r="P189" s="11"/>
      <c r="Q189" s="26"/>
      <c r="R189"/>
    </row>
    <row r="190" spans="10:18" x14ac:dyDescent="0.35">
      <c r="J190" s="11"/>
      <c r="K190" s="11"/>
      <c r="L190" s="12"/>
      <c r="M190" s="11"/>
      <c r="N190" s="11"/>
      <c r="O190" s="11"/>
      <c r="P190" s="11"/>
      <c r="Q190" s="26"/>
      <c r="R190"/>
    </row>
    <row r="191" spans="10:18" hidden="1" x14ac:dyDescent="0.35">
      <c r="J191" s="7"/>
      <c r="K191" s="11"/>
      <c r="L191" s="12"/>
      <c r="M191" s="11"/>
      <c r="N191" s="11"/>
      <c r="O191" s="11"/>
      <c r="P191" s="11"/>
      <c r="Q191" s="26"/>
      <c r="R191"/>
    </row>
    <row r="192" spans="10:18" hidden="1" x14ac:dyDescent="0.35">
      <c r="J192" s="8"/>
      <c r="K192" s="11"/>
      <c r="L192" s="12"/>
      <c r="M192" s="11"/>
      <c r="N192" s="11"/>
      <c r="O192" s="11"/>
      <c r="P192" s="11"/>
      <c r="Q192" s="26"/>
      <c r="R192"/>
    </row>
    <row r="193" spans="10:18" x14ac:dyDescent="0.35">
      <c r="J193" s="15"/>
      <c r="K193" s="7"/>
      <c r="L193" s="12"/>
      <c r="M193" s="11"/>
      <c r="N193" s="11"/>
      <c r="O193" s="11"/>
      <c r="P193" s="11"/>
      <c r="Q193" s="26"/>
      <c r="R193"/>
    </row>
    <row r="194" spans="10:18" x14ac:dyDescent="0.35">
      <c r="J194" s="15"/>
      <c r="K194" s="8"/>
      <c r="L194" s="12"/>
      <c r="M194" s="11"/>
      <c r="N194" s="11"/>
      <c r="O194" s="11"/>
      <c r="P194" s="11"/>
      <c r="Q194" s="27"/>
      <c r="R194"/>
    </row>
    <row r="195" spans="10:18" x14ac:dyDescent="0.35">
      <c r="J195" s="11"/>
      <c r="K195" s="8"/>
      <c r="L195" s="12"/>
      <c r="M195" s="11"/>
      <c r="N195" s="11"/>
      <c r="O195" s="11"/>
      <c r="P195" s="11"/>
      <c r="Q195" s="26"/>
      <c r="R195"/>
    </row>
    <row r="196" spans="10:18" x14ac:dyDescent="0.35">
      <c r="J196" s="11"/>
      <c r="K196" s="8"/>
      <c r="L196" s="12"/>
      <c r="M196" s="11"/>
      <c r="N196" s="11"/>
      <c r="O196" s="11"/>
      <c r="P196" s="11"/>
      <c r="Q196" s="26"/>
      <c r="R196"/>
    </row>
    <row r="197" spans="10:18" x14ac:dyDescent="0.35">
      <c r="J197" s="11"/>
      <c r="K197" s="8"/>
      <c r="L197" s="12"/>
      <c r="M197" s="11"/>
      <c r="N197" s="11"/>
      <c r="O197" s="11"/>
      <c r="P197" s="11"/>
      <c r="Q197" s="26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6"/>
      <c r="R198"/>
    </row>
    <row r="199" spans="10:18" x14ac:dyDescent="0.35">
      <c r="J199" s="8"/>
      <c r="K199" s="11"/>
      <c r="L199" s="12"/>
      <c r="M199" s="11"/>
      <c r="N199" s="11"/>
      <c r="O199" s="11"/>
      <c r="P199" s="11"/>
      <c r="Q199" s="29"/>
      <c r="R199"/>
    </row>
    <row r="200" spans="10:18" x14ac:dyDescent="0.35">
      <c r="J200" s="8"/>
      <c r="K200" s="8"/>
      <c r="L200" s="12"/>
      <c r="M200" s="11"/>
      <c r="N200" s="11"/>
      <c r="O200" s="11"/>
      <c r="P200" s="11"/>
      <c r="Q200" s="27"/>
      <c r="R200"/>
    </row>
    <row r="201" spans="10:18" x14ac:dyDescent="0.35">
      <c r="J201" s="11"/>
      <c r="K201" s="11"/>
      <c r="L201" s="12"/>
      <c r="M201" s="11"/>
      <c r="N201" s="11"/>
      <c r="O201" s="11"/>
      <c r="P201" s="11"/>
      <c r="Q201" s="27"/>
      <c r="R201"/>
    </row>
    <row r="202" spans="10:18" x14ac:dyDescent="0.35">
      <c r="J202" s="11"/>
      <c r="K202" s="11"/>
      <c r="L202" s="12"/>
      <c r="M202" s="11"/>
      <c r="N202" s="11"/>
      <c r="O202" s="11"/>
      <c r="P202" s="11"/>
      <c r="Q202" s="29"/>
      <c r="R202"/>
    </row>
    <row r="203" spans="10:18" x14ac:dyDescent="0.35">
      <c r="J203" s="11"/>
      <c r="K203" s="11"/>
      <c r="L203" s="12"/>
      <c r="M203" s="11"/>
      <c r="N203" s="11"/>
      <c r="O203" s="11"/>
      <c r="P203" s="11"/>
      <c r="Q203" s="27"/>
      <c r="R203"/>
    </row>
    <row r="204" spans="10:18" x14ac:dyDescent="0.35">
      <c r="J204" s="8"/>
      <c r="K204" s="11"/>
      <c r="L204" s="12"/>
      <c r="M204" s="11"/>
      <c r="N204" s="11"/>
      <c r="O204" s="11"/>
      <c r="P204" s="11"/>
      <c r="Q204" s="27"/>
      <c r="R204"/>
    </row>
    <row r="205" spans="10:18" x14ac:dyDescent="0.35">
      <c r="J205" s="8"/>
      <c r="K205" s="11"/>
      <c r="L205" s="9"/>
      <c r="M205" s="8"/>
      <c r="N205" s="8"/>
      <c r="O205" s="11"/>
      <c r="P205" s="8"/>
      <c r="Q205" s="25"/>
      <c r="R205"/>
    </row>
    <row r="206" spans="10:18" x14ac:dyDescent="0.35">
      <c r="J206" s="15"/>
      <c r="K206" s="11"/>
      <c r="L206" s="12"/>
      <c r="M206" s="11"/>
      <c r="N206" s="11"/>
      <c r="O206" s="11"/>
      <c r="P206" s="11"/>
      <c r="Q206" s="41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8"/>
      <c r="L208" s="12"/>
      <c r="M208" s="11"/>
      <c r="N208" s="11"/>
      <c r="O208" s="8"/>
      <c r="P208" s="11"/>
      <c r="Q208" s="26"/>
      <c r="R208"/>
    </row>
    <row r="209" spans="10:18" x14ac:dyDescent="0.35">
      <c r="J209" s="8"/>
      <c r="K209" s="11"/>
      <c r="L209" s="9"/>
      <c r="M209" s="11"/>
      <c r="N209" s="11"/>
      <c r="O209" s="8"/>
      <c r="P209" s="11"/>
      <c r="Q209" s="26"/>
      <c r="R209"/>
    </row>
    <row r="210" spans="10:18" x14ac:dyDescent="0.35">
      <c r="J210" s="11"/>
      <c r="K210" s="8"/>
      <c r="L210" s="12"/>
      <c r="M210" s="11"/>
      <c r="N210" s="11"/>
      <c r="O210" s="11"/>
      <c r="P210" s="11"/>
      <c r="Q210" s="28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O212" s="11"/>
      <c r="Q212" s="24"/>
      <c r="R212"/>
    </row>
    <row r="213" spans="10:18" x14ac:dyDescent="0.35">
      <c r="J213" s="8"/>
      <c r="K213" s="11"/>
      <c r="L213" s="8"/>
      <c r="M213" s="8"/>
      <c r="N213" s="8"/>
      <c r="O213" s="11"/>
      <c r="P213" s="10"/>
      <c r="Q213" s="25"/>
      <c r="R213"/>
    </row>
    <row r="214" spans="10:18" x14ac:dyDescent="0.35">
      <c r="J214" s="11"/>
      <c r="L214" s="12"/>
      <c r="M214" s="11"/>
      <c r="N214" s="11"/>
      <c r="P214" s="11"/>
      <c r="Q214" s="26"/>
      <c r="R214"/>
    </row>
    <row r="215" spans="10:18" x14ac:dyDescent="0.35">
      <c r="J215" s="11"/>
      <c r="K215" s="8"/>
      <c r="L215" s="12"/>
      <c r="M215" s="11"/>
      <c r="N215" s="11"/>
      <c r="O215" s="8"/>
      <c r="P215" s="11"/>
      <c r="Q215" s="26"/>
      <c r="R215"/>
    </row>
    <row r="216" spans="10:18" x14ac:dyDescent="0.35">
      <c r="J216" s="11"/>
      <c r="K216" s="11"/>
      <c r="L216" s="12"/>
      <c r="M216" s="11"/>
      <c r="N216" s="11"/>
      <c r="O216" s="11"/>
      <c r="P216" s="11"/>
      <c r="Q216" s="28"/>
      <c r="R216"/>
    </row>
    <row r="217" spans="10:18" x14ac:dyDescent="0.35">
      <c r="J217" s="11"/>
      <c r="K217" s="11"/>
      <c r="L217" s="11"/>
      <c r="M217" s="11"/>
      <c r="N217" s="11"/>
      <c r="O217" s="11"/>
      <c r="P217" s="13"/>
      <c r="Q217" s="24"/>
      <c r="R217"/>
    </row>
    <row r="218" spans="10:18" x14ac:dyDescent="0.35">
      <c r="J218" s="36"/>
      <c r="K218" s="37"/>
      <c r="L218" s="36"/>
      <c r="M218" s="36"/>
      <c r="N218" s="36"/>
      <c r="O218" s="37"/>
      <c r="P218" s="38"/>
      <c r="Q218" s="35"/>
      <c r="R218"/>
    </row>
    <row r="219" spans="10:18" x14ac:dyDescent="0.35">
      <c r="J219" s="39"/>
      <c r="K219" s="37"/>
      <c r="L219" s="40"/>
      <c r="M219" s="37"/>
      <c r="N219" s="37"/>
      <c r="O219" s="37"/>
      <c r="P219" s="37"/>
      <c r="Q219" s="42"/>
      <c r="R219"/>
    </row>
    <row r="220" spans="10:18" x14ac:dyDescent="0.35">
      <c r="J220" s="37"/>
      <c r="K220" s="36"/>
      <c r="L220" s="37"/>
      <c r="M220" s="37"/>
      <c r="N220" s="37"/>
      <c r="O220" s="36"/>
      <c r="P220" s="37"/>
      <c r="Q220" s="35"/>
      <c r="R220"/>
    </row>
    <row r="221" spans="10:18" x14ac:dyDescent="0.35">
      <c r="J221" s="3"/>
      <c r="K221" s="39"/>
      <c r="L221" s="3"/>
      <c r="M221" s="3"/>
      <c r="N221" s="3"/>
      <c r="O221" s="37"/>
      <c r="P221" s="3"/>
      <c r="Q221" s="35"/>
      <c r="R221"/>
    </row>
    <row r="222" spans="10:18" x14ac:dyDescent="0.35">
      <c r="J222" s="3"/>
      <c r="K222" s="37"/>
      <c r="L222" s="3"/>
      <c r="M222" s="3"/>
      <c r="N222" s="3"/>
      <c r="O222" s="37"/>
      <c r="P222" s="3"/>
      <c r="Q222" s="35"/>
      <c r="R222"/>
    </row>
    <row r="223" spans="10:18" x14ac:dyDescent="0.35">
      <c r="J223" s="3"/>
      <c r="K223" s="3"/>
      <c r="L223" s="40"/>
      <c r="M223" s="37"/>
      <c r="N223" s="37"/>
      <c r="O223" s="3"/>
      <c r="P223" s="37"/>
      <c r="Q223" s="33"/>
      <c r="R223"/>
    </row>
    <row r="224" spans="10:18" x14ac:dyDescent="0.35">
      <c r="J224" s="3"/>
      <c r="K224" s="3"/>
      <c r="L224" s="40"/>
      <c r="M224" s="37"/>
      <c r="N224" s="37"/>
      <c r="O224" s="3"/>
      <c r="P224" s="37"/>
      <c r="Q224" s="33"/>
      <c r="R224"/>
    </row>
    <row r="225" spans="10:18" x14ac:dyDescent="0.35">
      <c r="J225" s="3"/>
      <c r="K225" s="3"/>
      <c r="L225" s="40"/>
      <c r="M225" s="37"/>
      <c r="N225" s="37"/>
      <c r="O225" s="37"/>
      <c r="P225" s="37"/>
      <c r="Q225" s="33"/>
      <c r="R225"/>
    </row>
    <row r="226" spans="10:18" x14ac:dyDescent="0.35">
      <c r="J226" s="3"/>
      <c r="K226" s="3"/>
      <c r="L226" s="40"/>
      <c r="M226" s="37"/>
      <c r="N226" s="37"/>
      <c r="O226" s="37"/>
      <c r="P226" s="37"/>
      <c r="Q226" s="33"/>
      <c r="R226"/>
    </row>
    <row r="227" spans="10:18" x14ac:dyDescent="0.35">
      <c r="J227" s="3"/>
      <c r="K227" s="3"/>
      <c r="L227" s="40"/>
      <c r="M227" s="37"/>
      <c r="N227" s="37"/>
      <c r="O227" s="37"/>
      <c r="P227" s="37"/>
      <c r="Q227" s="34"/>
      <c r="R227"/>
    </row>
    <row r="228" spans="10:18" x14ac:dyDescent="0.35">
      <c r="J228" s="3"/>
      <c r="K228" s="3"/>
      <c r="L228" s="3"/>
      <c r="M228" s="3"/>
      <c r="N228" s="3"/>
      <c r="O228" s="37"/>
      <c r="P228" s="3"/>
      <c r="Q228" s="35"/>
      <c r="R228"/>
    </row>
    <row r="229" spans="10:18" x14ac:dyDescent="0.35">
      <c r="O229" s="11"/>
      <c r="Q229" s="24"/>
      <c r="R229"/>
    </row>
    <row r="230" spans="10:18" x14ac:dyDescent="0.35">
      <c r="Q230" s="24"/>
      <c r="R230"/>
    </row>
    <row r="231" spans="10:18" x14ac:dyDescent="0.35">
      <c r="Q231" s="24"/>
      <c r="R231"/>
    </row>
    <row r="232" spans="10:18" x14ac:dyDescent="0.35">
      <c r="Q232" s="24"/>
      <c r="R232"/>
    </row>
    <row r="233" spans="10:18" x14ac:dyDescent="0.35">
      <c r="Q233" s="24"/>
      <c r="R233"/>
    </row>
    <row r="234" spans="10:18" x14ac:dyDescent="0.35">
      <c r="Q234" s="24"/>
      <c r="R234"/>
    </row>
    <row r="235" spans="10:18" x14ac:dyDescent="0.35">
      <c r="Q235" s="24"/>
      <c r="R235"/>
    </row>
    <row r="236" spans="10:18" x14ac:dyDescent="0.35">
      <c r="Q236" s="24"/>
      <c r="R236"/>
    </row>
    <row r="237" spans="10:18" x14ac:dyDescent="0.35">
      <c r="Q237" s="24"/>
      <c r="R237"/>
    </row>
    <row r="238" spans="10:18" x14ac:dyDescent="0.35">
      <c r="Q238" s="24"/>
      <c r="R238"/>
    </row>
    <row r="239" spans="10:18" x14ac:dyDescent="0.35">
      <c r="Q239" s="24"/>
      <c r="R239"/>
    </row>
    <row r="240" spans="10:18" x14ac:dyDescent="0.35">
      <c r="Q240" s="24"/>
      <c r="R240"/>
    </row>
    <row r="241" spans="17:18" x14ac:dyDescent="0.35">
      <c r="Q241" s="24"/>
      <c r="R241"/>
    </row>
    <row r="242" spans="17:18" x14ac:dyDescent="0.35">
      <c r="Q242" s="24"/>
      <c r="R242"/>
    </row>
    <row r="243" spans="17:18" x14ac:dyDescent="0.35">
      <c r="Q243" s="24"/>
      <c r="R243"/>
    </row>
    <row r="244" spans="17:18" x14ac:dyDescent="0.35">
      <c r="Q244" s="24"/>
      <c r="R244"/>
    </row>
    <row r="289" spans="24:28" ht="26.25" thickBot="1" x14ac:dyDescent="0.4">
      <c r="X289" s="11"/>
      <c r="Y289" s="11"/>
      <c r="Z289" s="11"/>
      <c r="AA289" s="11"/>
      <c r="AB289" s="14"/>
    </row>
  </sheetData>
  <mergeCells count="2">
    <mergeCell ref="A40:C40"/>
    <mergeCell ref="A106:E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2023- June 2024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2024-08-02T15:58:10Z</cp:lastPrinted>
  <dcterms:created xsi:type="dcterms:W3CDTF">2004-07-26T16:10:14Z</dcterms:created>
  <dcterms:modified xsi:type="dcterms:W3CDTF">2024-08-02T16:36:57Z</dcterms:modified>
</cp:coreProperties>
</file>